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s\Desktop\"/>
    </mc:Choice>
  </mc:AlternateContent>
  <bookViews>
    <workbookView xWindow="0" yWindow="0" windowWidth="20490" windowHeight="7350" tabRatio="817" activeTab="2"/>
  </bookViews>
  <sheets>
    <sheet name="COM" sheetId="26" r:id="rId1"/>
    <sheet name="PROJECT (2)" sheetId="28" r:id="rId2"/>
    <sheet name="ot" sheetId="29" r:id="rId3"/>
  </sheets>
  <externalReferences>
    <externalReference r:id="rId4"/>
  </externalReferences>
  <definedNames>
    <definedName name="_xlnm._FilterDatabase" localSheetId="0" hidden="1">COM!$A$10:$AL$102</definedName>
    <definedName name="_xlnm._FilterDatabase" localSheetId="2" hidden="1">ot!$A$10:$O$34</definedName>
    <definedName name="_xlnm._FilterDatabase" localSheetId="1" hidden="1">'PROJECT (2)'!$A$10:$AL$20</definedName>
    <definedName name="_xlnm.Print_Area" localSheetId="0">COM!$A$1:$AI$102</definedName>
    <definedName name="_xlnm.Print_Area" localSheetId="2">ot!$A$1:$L$34</definedName>
    <definedName name="_xlnm.Print_Area" localSheetId="1">'PROJECT (2)'!$A$1:$AI$20</definedName>
    <definedName name="_xlnm.Print_Titles" localSheetId="0">COM!$1:$10</definedName>
    <definedName name="_xlnm.Print_Titles" localSheetId="2">ot!$1:$10</definedName>
    <definedName name="_xlnm.Print_Titles" localSheetId="1">'PROJECT (2)'!$1:$10</definedName>
  </definedNames>
  <calcPr calcId="162913"/>
</workbook>
</file>

<file path=xl/calcChain.xml><?xml version="1.0" encoding="utf-8"?>
<calcChain xmlns="http://schemas.openxmlformats.org/spreadsheetml/2006/main">
  <c r="N71" i="26" l="1"/>
  <c r="A16" i="26" l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H33" i="29" l="1"/>
  <c r="I33" i="29" s="1"/>
  <c r="H32" i="29"/>
  <c r="I32" i="29" s="1"/>
  <c r="H31" i="29"/>
  <c r="I31" i="29" s="1"/>
  <c r="H30" i="29"/>
  <c r="I30" i="29" s="1"/>
  <c r="H29" i="29"/>
  <c r="I29" i="29" s="1"/>
  <c r="H28" i="29"/>
  <c r="I28" i="29" s="1"/>
  <c r="H27" i="29"/>
  <c r="I27" i="29" s="1"/>
  <c r="H26" i="29"/>
  <c r="I26" i="29" s="1"/>
  <c r="H25" i="29"/>
  <c r="I25" i="29" s="1"/>
  <c r="H24" i="29"/>
  <c r="I24" i="29" s="1"/>
  <c r="H23" i="29"/>
  <c r="I23" i="29" s="1"/>
  <c r="H22" i="29"/>
  <c r="I22" i="29" s="1"/>
  <c r="H21" i="29"/>
  <c r="I21" i="29" s="1"/>
  <c r="H20" i="29"/>
  <c r="I20" i="29" s="1"/>
  <c r="H19" i="29"/>
  <c r="I19" i="29" s="1"/>
  <c r="H18" i="29"/>
  <c r="I18" i="29" s="1"/>
  <c r="H17" i="29"/>
  <c r="I17" i="29" s="1"/>
  <c r="H16" i="29"/>
  <c r="I16" i="29" s="1"/>
  <c r="H15" i="29"/>
  <c r="I15" i="29" s="1"/>
  <c r="H14" i="29"/>
  <c r="I14" i="29" s="1"/>
  <c r="H13" i="29"/>
  <c r="I13" i="29" s="1"/>
  <c r="H12" i="29"/>
  <c r="I12" i="29" s="1"/>
  <c r="H11" i="29"/>
  <c r="I11" i="29" s="1"/>
  <c r="H34" i="29" l="1"/>
  <c r="I34" i="29" l="1"/>
  <c r="AE20" i="28" l="1"/>
  <c r="Z20" i="28"/>
  <c r="T20" i="28"/>
  <c r="S20" i="28"/>
  <c r="Y19" i="28"/>
  <c r="R19" i="28"/>
  <c r="N19" i="28"/>
  <c r="Y18" i="28"/>
  <c r="R18" i="28"/>
  <c r="N18" i="28"/>
  <c r="Y17" i="28"/>
  <c r="R17" i="28"/>
  <c r="X17" i="28" s="1"/>
  <c r="N17" i="28"/>
  <c r="Y16" i="28"/>
  <c r="R16" i="28"/>
  <c r="N16" i="28"/>
  <c r="Y15" i="28"/>
  <c r="R15" i="28"/>
  <c r="N15" i="28"/>
  <c r="Y14" i="28"/>
  <c r="R14" i="28"/>
  <c r="N14" i="28"/>
  <c r="Y13" i="28"/>
  <c r="R13" i="28"/>
  <c r="W13" i="28" s="1"/>
  <c r="N13" i="28"/>
  <c r="Y12" i="28"/>
  <c r="Q20" i="28"/>
  <c r="R12" i="28"/>
  <c r="N12" i="28"/>
  <c r="Y11" i="28"/>
  <c r="P20" i="28"/>
  <c r="N11" i="28"/>
  <c r="Y20" i="28" l="1"/>
  <c r="R11" i="28"/>
  <c r="U11" i="28" s="1"/>
  <c r="W19" i="28"/>
  <c r="V19" i="28"/>
  <c r="U19" i="28"/>
  <c r="X19" i="28"/>
  <c r="U14" i="28"/>
  <c r="W14" i="28"/>
  <c r="X14" i="28"/>
  <c r="V14" i="28"/>
  <c r="U18" i="28"/>
  <c r="V18" i="28"/>
  <c r="X18" i="28"/>
  <c r="W18" i="28"/>
  <c r="W15" i="28"/>
  <c r="V15" i="28"/>
  <c r="U15" i="28"/>
  <c r="X15" i="28"/>
  <c r="U12" i="28"/>
  <c r="X12" i="28"/>
  <c r="W12" i="28"/>
  <c r="V12" i="28"/>
  <c r="X16" i="28"/>
  <c r="W16" i="28"/>
  <c r="U16" i="28"/>
  <c r="V16" i="28"/>
  <c r="U17" i="28"/>
  <c r="V13" i="28"/>
  <c r="V17" i="28"/>
  <c r="W17" i="28"/>
  <c r="X13" i="28"/>
  <c r="U13" i="28"/>
  <c r="R20" i="28" l="1"/>
  <c r="X11" i="28"/>
  <c r="V11" i="28"/>
  <c r="W11" i="28"/>
  <c r="W20" i="28" s="1"/>
  <c r="X20" i="28"/>
  <c r="AB18" i="28"/>
  <c r="AA18" i="28"/>
  <c r="AB11" i="28"/>
  <c r="U20" i="28"/>
  <c r="AB17" i="28"/>
  <c r="AA17" i="28"/>
  <c r="AB12" i="28"/>
  <c r="AA12" i="28"/>
  <c r="V20" i="28"/>
  <c r="AB14" i="28"/>
  <c r="AA14" i="28"/>
  <c r="AB16" i="28"/>
  <c r="AA16" i="28"/>
  <c r="AB13" i="28"/>
  <c r="AA13" i="28"/>
  <c r="AB19" i="28"/>
  <c r="AA19" i="28"/>
  <c r="AB15" i="28"/>
  <c r="AA15" i="28"/>
  <c r="AE102" i="26"/>
  <c r="Z102" i="26"/>
  <c r="T102" i="26"/>
  <c r="Y101" i="26"/>
  <c r="P101" i="26"/>
  <c r="N101" i="26"/>
  <c r="S100" i="26" a="1"/>
  <c r="S100" i="26" s="1"/>
  <c r="Y100" i="26" s="1"/>
  <c r="P100" i="26"/>
  <c r="N100" i="26"/>
  <c r="S99" i="26" a="1"/>
  <c r="S99" i="26" s="1"/>
  <c r="Y99" i="26" s="1"/>
  <c r="P99" i="26"/>
  <c r="N99" i="26"/>
  <c r="S98" i="26" a="1"/>
  <c r="S98" i="26" s="1"/>
  <c r="Y98" i="26" s="1"/>
  <c r="P98" i="26"/>
  <c r="R98" i="26" s="1"/>
  <c r="N98" i="26"/>
  <c r="S97" i="26" a="1"/>
  <c r="S97" i="26" s="1"/>
  <c r="Y97" i="26" s="1"/>
  <c r="P97" i="26"/>
  <c r="N97" i="26"/>
  <c r="S96" i="26" a="1"/>
  <c r="S96" i="26" s="1"/>
  <c r="Y96" i="26" s="1"/>
  <c r="P96" i="26"/>
  <c r="R96" i="26" s="1"/>
  <c r="N96" i="26"/>
  <c r="S95" i="26" a="1"/>
  <c r="S95" i="26" s="1"/>
  <c r="Y95" i="26" s="1"/>
  <c r="P95" i="26"/>
  <c r="N95" i="26"/>
  <c r="S94" i="26" a="1"/>
  <c r="S94" i="26" s="1"/>
  <c r="Y94" i="26" s="1"/>
  <c r="P94" i="26"/>
  <c r="N94" i="26"/>
  <c r="S93" i="26" a="1"/>
  <c r="S93" i="26" s="1"/>
  <c r="Y93" i="26" s="1"/>
  <c r="P93" i="26"/>
  <c r="N93" i="26"/>
  <c r="S92" i="26" a="1"/>
  <c r="S92" i="26" s="1"/>
  <c r="Y92" i="26" s="1"/>
  <c r="P92" i="26"/>
  <c r="N92" i="26"/>
  <c r="S91" i="26" a="1"/>
  <c r="S91" i="26" s="1"/>
  <c r="Y91" i="26" s="1"/>
  <c r="P91" i="26"/>
  <c r="N91" i="26"/>
  <c r="S90" i="26" a="1"/>
  <c r="S90" i="26" s="1"/>
  <c r="Y90" i="26" s="1"/>
  <c r="P90" i="26"/>
  <c r="N90" i="26"/>
  <c r="S89" i="26" a="1"/>
  <c r="S89" i="26" s="1"/>
  <c r="Y89" i="26" s="1"/>
  <c r="P89" i="26"/>
  <c r="R89" i="26" s="1"/>
  <c r="N89" i="26"/>
  <c r="S88" i="26" a="1"/>
  <c r="S88" i="26" s="1"/>
  <c r="Y88" i="26" s="1"/>
  <c r="P88" i="26"/>
  <c r="N88" i="26"/>
  <c r="S87" i="26" a="1"/>
  <c r="S87" i="26" s="1"/>
  <c r="Y87" i="26" s="1"/>
  <c r="P87" i="26"/>
  <c r="R87" i="26" s="1"/>
  <c r="N87" i="26"/>
  <c r="S86" i="26" a="1"/>
  <c r="S86" i="26" s="1"/>
  <c r="Y86" i="26" s="1"/>
  <c r="P86" i="26"/>
  <c r="N86" i="26"/>
  <c r="S85" i="26" a="1"/>
  <c r="S85" i="26" s="1"/>
  <c r="Y85" i="26" s="1"/>
  <c r="P85" i="26"/>
  <c r="N85" i="26"/>
  <c r="Y84" i="26"/>
  <c r="R84" i="26"/>
  <c r="X84" i="26" s="1"/>
  <c r="N84" i="26"/>
  <c r="Y83" i="26"/>
  <c r="R83" i="26"/>
  <c r="N83" i="26"/>
  <c r="S82" i="26" a="1"/>
  <c r="S82" i="26" s="1"/>
  <c r="Y82" i="26" s="1"/>
  <c r="P82" i="26"/>
  <c r="N82" i="26"/>
  <c r="S81" i="26" a="1"/>
  <c r="S81" i="26" s="1"/>
  <c r="Y81" i="26" s="1"/>
  <c r="P81" i="26"/>
  <c r="N81" i="26"/>
  <c r="S80" i="26" a="1"/>
  <c r="S80" i="26" s="1"/>
  <c r="Y80" i="26" s="1"/>
  <c r="P80" i="26"/>
  <c r="N80" i="26"/>
  <c r="S79" i="26" a="1"/>
  <c r="S79" i="26" s="1"/>
  <c r="Y79" i="26" s="1"/>
  <c r="P79" i="26"/>
  <c r="N79" i="26"/>
  <c r="S78" i="26" a="1"/>
  <c r="S78" i="26" s="1"/>
  <c r="Y78" i="26" s="1"/>
  <c r="P78" i="26"/>
  <c r="N78" i="26"/>
  <c r="S77" i="26" a="1"/>
  <c r="S77" i="26" s="1"/>
  <c r="Y77" i="26" s="1"/>
  <c r="P77" i="26"/>
  <c r="N77" i="26"/>
  <c r="S76" i="26" a="1"/>
  <c r="S76" i="26" s="1"/>
  <c r="Y76" i="26" s="1"/>
  <c r="P76" i="26"/>
  <c r="N76" i="26"/>
  <c r="S75" i="26" a="1"/>
  <c r="S75" i="26" s="1"/>
  <c r="Y75" i="26" s="1"/>
  <c r="P75" i="26"/>
  <c r="N75" i="26"/>
  <c r="S74" i="26" a="1"/>
  <c r="S74" i="26" s="1"/>
  <c r="Y74" i="26" s="1"/>
  <c r="P74" i="26"/>
  <c r="N74" i="26"/>
  <c r="S73" i="26" a="1"/>
  <c r="S73" i="26" s="1"/>
  <c r="Y73" i="26" s="1"/>
  <c r="P73" i="26"/>
  <c r="R73" i="26" s="1"/>
  <c r="N73" i="26"/>
  <c r="S72" i="26" a="1"/>
  <c r="S72" i="26" s="1"/>
  <c r="Y72" i="26" s="1"/>
  <c r="P72" i="26"/>
  <c r="N72" i="26"/>
  <c r="S71" i="26" a="1"/>
  <c r="S71" i="26" s="1"/>
  <c r="Y71" i="26" s="1"/>
  <c r="P71" i="26"/>
  <c r="S70" i="26" a="1"/>
  <c r="S70" i="26" s="1"/>
  <c r="Y70" i="26" s="1"/>
  <c r="P70" i="26"/>
  <c r="R70" i="26" s="1"/>
  <c r="N70" i="26"/>
  <c r="S69" i="26" a="1"/>
  <c r="S69" i="26" s="1"/>
  <c r="Y69" i="26" s="1"/>
  <c r="P69" i="26"/>
  <c r="N69" i="26"/>
  <c r="S68" i="26" a="1"/>
  <c r="S68" i="26" s="1"/>
  <c r="Y68" i="26" s="1"/>
  <c r="P68" i="26"/>
  <c r="N68" i="26"/>
  <c r="S67" i="26" a="1"/>
  <c r="S67" i="26" s="1"/>
  <c r="Y67" i="26" s="1"/>
  <c r="P67" i="26"/>
  <c r="R67" i="26" s="1"/>
  <c r="X67" i="26" s="1"/>
  <c r="N67" i="26"/>
  <c r="S66" i="26" a="1"/>
  <c r="S66" i="26" s="1"/>
  <c r="Y66" i="26" s="1"/>
  <c r="P66" i="26"/>
  <c r="R66" i="26" s="1"/>
  <c r="U66" i="26" s="1"/>
  <c r="N66" i="26"/>
  <c r="S65" i="26" a="1"/>
  <c r="S65" i="26" s="1"/>
  <c r="Y65" i="26" s="1"/>
  <c r="P65" i="26"/>
  <c r="N65" i="26"/>
  <c r="S64" i="26" a="1"/>
  <c r="S64" i="26" s="1"/>
  <c r="Y64" i="26" s="1"/>
  <c r="P64" i="26"/>
  <c r="R64" i="26" s="1"/>
  <c r="N64" i="26"/>
  <c r="S63" i="26" a="1"/>
  <c r="S63" i="26" s="1"/>
  <c r="Y63" i="26" s="1"/>
  <c r="P63" i="26"/>
  <c r="R63" i="26" s="1"/>
  <c r="W63" i="26" s="1"/>
  <c r="N63" i="26"/>
  <c r="S62" i="26" a="1"/>
  <c r="S62" i="26" s="1"/>
  <c r="Y62" i="26" s="1"/>
  <c r="P62" i="26"/>
  <c r="N62" i="26"/>
  <c r="S61" i="26" a="1"/>
  <c r="S61" i="26" s="1"/>
  <c r="Y61" i="26" s="1"/>
  <c r="P61" i="26"/>
  <c r="R61" i="26" s="1"/>
  <c r="X61" i="26" s="1"/>
  <c r="N61" i="26"/>
  <c r="S60" i="26" a="1"/>
  <c r="S60" i="26" s="1"/>
  <c r="Y60" i="26" s="1"/>
  <c r="P60" i="26"/>
  <c r="N60" i="26"/>
  <c r="S59" i="26" a="1"/>
  <c r="S59" i="26" s="1"/>
  <c r="Y59" i="26" s="1"/>
  <c r="P59" i="26"/>
  <c r="N59" i="26"/>
  <c r="S58" i="26" a="1"/>
  <c r="S58" i="26" s="1"/>
  <c r="Y58" i="26" s="1"/>
  <c r="P58" i="26"/>
  <c r="R58" i="26" s="1"/>
  <c r="X58" i="26" s="1"/>
  <c r="N58" i="26"/>
  <c r="S57" i="26" a="1"/>
  <c r="S57" i="26" s="1"/>
  <c r="Y57" i="26" s="1"/>
  <c r="P57" i="26"/>
  <c r="R57" i="26" s="1"/>
  <c r="U57" i="26" s="1"/>
  <c r="N57" i="26"/>
  <c r="S56" i="26" a="1"/>
  <c r="S56" i="26" s="1"/>
  <c r="Y56" i="26" s="1"/>
  <c r="P56" i="26"/>
  <c r="R56" i="26" s="1"/>
  <c r="N56" i="26"/>
  <c r="S55" i="26" a="1"/>
  <c r="S55" i="26" s="1"/>
  <c r="Y55" i="26" s="1"/>
  <c r="P55" i="26"/>
  <c r="N55" i="26"/>
  <c r="S54" i="26" a="1"/>
  <c r="S54" i="26" s="1"/>
  <c r="Y54" i="26" s="1"/>
  <c r="P54" i="26"/>
  <c r="N54" i="26"/>
  <c r="S53" i="26" a="1"/>
  <c r="S53" i="26" s="1"/>
  <c r="Y53" i="26" s="1"/>
  <c r="P53" i="26"/>
  <c r="R53" i="26" s="1"/>
  <c r="N53" i="26"/>
  <c r="S52" i="26" a="1"/>
  <c r="S52" i="26" s="1"/>
  <c r="Y52" i="26" s="1"/>
  <c r="P52" i="26"/>
  <c r="R52" i="26" s="1"/>
  <c r="N52" i="26"/>
  <c r="S51" i="26" a="1"/>
  <c r="S51" i="26" s="1"/>
  <c r="Y51" i="26" s="1"/>
  <c r="P51" i="26"/>
  <c r="N51" i="26"/>
  <c r="S50" i="26" a="1"/>
  <c r="S50" i="26" s="1"/>
  <c r="Y50" i="26" s="1"/>
  <c r="P50" i="26"/>
  <c r="N50" i="26"/>
  <c r="S49" i="26" a="1"/>
  <c r="S49" i="26" s="1"/>
  <c r="Y49" i="26" s="1"/>
  <c r="P49" i="26"/>
  <c r="N49" i="26"/>
  <c r="S48" i="26" a="1"/>
  <c r="S48" i="26" s="1"/>
  <c r="Y48" i="26" s="1"/>
  <c r="P48" i="26"/>
  <c r="N48" i="26"/>
  <c r="S47" i="26" a="1"/>
  <c r="S47" i="26" s="1"/>
  <c r="Y47" i="26" s="1"/>
  <c r="P47" i="26"/>
  <c r="N47" i="26"/>
  <c r="S46" i="26" a="1"/>
  <c r="S46" i="26" s="1"/>
  <c r="Y46" i="26" s="1"/>
  <c r="P46" i="26"/>
  <c r="N46" i="26"/>
  <c r="S45" i="26" a="1"/>
  <c r="S45" i="26" s="1"/>
  <c r="Y45" i="26" s="1"/>
  <c r="P45" i="26"/>
  <c r="N45" i="26"/>
  <c r="S44" i="26" a="1"/>
  <c r="S44" i="26" s="1"/>
  <c r="Y44" i="26" s="1"/>
  <c r="P44" i="26"/>
  <c r="R44" i="26" s="1"/>
  <c r="N44" i="26"/>
  <c r="S43" i="26" a="1"/>
  <c r="S43" i="26" s="1"/>
  <c r="Y43" i="26" s="1"/>
  <c r="P43" i="26"/>
  <c r="R43" i="26" s="1"/>
  <c r="X43" i="26" s="1"/>
  <c r="N43" i="26"/>
  <c r="S42" i="26" a="1"/>
  <c r="S42" i="26" s="1"/>
  <c r="Y42" i="26" s="1"/>
  <c r="P42" i="26"/>
  <c r="N42" i="26"/>
  <c r="S41" i="26" a="1"/>
  <c r="S41" i="26" s="1"/>
  <c r="Y41" i="26" s="1"/>
  <c r="P41" i="26"/>
  <c r="R41" i="26" s="1"/>
  <c r="X41" i="26" s="1"/>
  <c r="N41" i="26"/>
  <c r="S40" i="26" a="1"/>
  <c r="S40" i="26" s="1"/>
  <c r="Y40" i="26" s="1"/>
  <c r="P40" i="26"/>
  <c r="N40" i="26"/>
  <c r="S39" i="26" a="1"/>
  <c r="S39" i="26" s="1"/>
  <c r="Y39" i="26" s="1"/>
  <c r="P39" i="26"/>
  <c r="N39" i="26"/>
  <c r="S38" i="26" a="1"/>
  <c r="S38" i="26" s="1"/>
  <c r="Y38" i="26" s="1"/>
  <c r="P38" i="26"/>
  <c r="R38" i="26" s="1"/>
  <c r="X38" i="26" s="1"/>
  <c r="N38" i="26"/>
  <c r="S37" i="26" a="1"/>
  <c r="S37" i="26" s="1"/>
  <c r="Y37" i="26" s="1"/>
  <c r="P37" i="26"/>
  <c r="N37" i="26"/>
  <c r="S36" i="26" a="1"/>
  <c r="S36" i="26" s="1"/>
  <c r="Y36" i="26" s="1"/>
  <c r="P36" i="26"/>
  <c r="R36" i="26" s="1"/>
  <c r="N36" i="26"/>
  <c r="S35" i="26" a="1"/>
  <c r="S35" i="26" s="1"/>
  <c r="Y35" i="26" s="1"/>
  <c r="P35" i="26"/>
  <c r="R35" i="26" s="1"/>
  <c r="N35" i="26"/>
  <c r="S34" i="26" a="1"/>
  <c r="S34" i="26" s="1"/>
  <c r="Y34" i="26" s="1"/>
  <c r="P34" i="26"/>
  <c r="N34" i="26"/>
  <c r="S33" i="26" a="1"/>
  <c r="S33" i="26" s="1"/>
  <c r="Y33" i="26" s="1"/>
  <c r="P33" i="26"/>
  <c r="R33" i="26" s="1"/>
  <c r="N33" i="26"/>
  <c r="S32" i="26" a="1"/>
  <c r="S32" i="26" s="1"/>
  <c r="Y32" i="26" s="1"/>
  <c r="P32" i="26"/>
  <c r="N32" i="26"/>
  <c r="S31" i="26" a="1"/>
  <c r="S31" i="26" s="1"/>
  <c r="Y31" i="26" s="1"/>
  <c r="P31" i="26"/>
  <c r="N31" i="26"/>
  <c r="S30" i="26" a="1"/>
  <c r="S30" i="26" s="1"/>
  <c r="Y30" i="26" s="1"/>
  <c r="P30" i="26"/>
  <c r="R30" i="26" s="1"/>
  <c r="N30" i="26"/>
  <c r="S29" i="26" a="1"/>
  <c r="S29" i="26" s="1"/>
  <c r="Y29" i="26" s="1"/>
  <c r="P29" i="26"/>
  <c r="N29" i="26"/>
  <c r="S28" i="26" a="1"/>
  <c r="S28" i="26" s="1"/>
  <c r="Y28" i="26" s="1"/>
  <c r="P28" i="26"/>
  <c r="N28" i="26"/>
  <c r="S27" i="26" a="1"/>
  <c r="S27" i="26" s="1"/>
  <c r="Y27" i="26" s="1"/>
  <c r="P27" i="26"/>
  <c r="N27" i="26"/>
  <c r="S26" i="26" a="1"/>
  <c r="S26" i="26" s="1"/>
  <c r="Y26" i="26" s="1"/>
  <c r="P26" i="26"/>
  <c r="N26" i="26"/>
  <c r="S25" i="26" a="1"/>
  <c r="S25" i="26" s="1"/>
  <c r="Y25" i="26" s="1"/>
  <c r="P25" i="26"/>
  <c r="N25" i="26"/>
  <c r="S24" i="26" a="1"/>
  <c r="S24" i="26" s="1"/>
  <c r="Y24" i="26" s="1"/>
  <c r="P24" i="26"/>
  <c r="R24" i="26" s="1"/>
  <c r="X24" i="26" s="1"/>
  <c r="N24" i="26"/>
  <c r="S23" i="26" a="1"/>
  <c r="S23" i="26" s="1"/>
  <c r="Y23" i="26" s="1"/>
  <c r="P23" i="26"/>
  <c r="N23" i="26"/>
  <c r="S22" i="26" a="1"/>
  <c r="S22" i="26" s="1"/>
  <c r="Y22" i="26" s="1"/>
  <c r="P22" i="26"/>
  <c r="N22" i="26"/>
  <c r="S21" i="26" a="1"/>
  <c r="S21" i="26" s="1"/>
  <c r="Y21" i="26" s="1"/>
  <c r="P21" i="26"/>
  <c r="N21" i="26"/>
  <c r="S20" i="26" a="1"/>
  <c r="S20" i="26" s="1"/>
  <c r="Y20" i="26" s="1"/>
  <c r="P20" i="26"/>
  <c r="N20" i="26"/>
  <c r="S19" i="26" a="1"/>
  <c r="S19" i="26" s="1"/>
  <c r="Y19" i="26" s="1"/>
  <c r="P19" i="26"/>
  <c r="N19" i="26"/>
  <c r="S18" i="26" a="1"/>
  <c r="S18" i="26" s="1"/>
  <c r="Y18" i="26" s="1"/>
  <c r="P18" i="26"/>
  <c r="R18" i="26" s="1"/>
  <c r="X18" i="26" s="1"/>
  <c r="N18" i="26"/>
  <c r="S17" i="26" a="1"/>
  <c r="S17" i="26" s="1"/>
  <c r="Y17" i="26" s="1"/>
  <c r="P17" i="26"/>
  <c r="R17" i="26" s="1"/>
  <c r="N17" i="26"/>
  <c r="S16" i="26" a="1"/>
  <c r="S16" i="26" s="1"/>
  <c r="Y16" i="26" s="1"/>
  <c r="P16" i="26"/>
  <c r="R16" i="26" s="1"/>
  <c r="N16" i="26"/>
  <c r="S15" i="26" a="1"/>
  <c r="S15" i="26" s="1"/>
  <c r="Y15" i="26" s="1"/>
  <c r="P15" i="26"/>
  <c r="N15" i="26"/>
  <c r="S14" i="26" a="1"/>
  <c r="S14" i="26" s="1"/>
  <c r="Y14" i="26" s="1"/>
  <c r="P14" i="26"/>
  <c r="N14" i="26"/>
  <c r="S13" i="26" a="1"/>
  <c r="S13" i="26" s="1"/>
  <c r="Y13" i="26" s="1"/>
  <c r="P13" i="26"/>
  <c r="N13" i="26"/>
  <c r="S12" i="26" a="1"/>
  <c r="S12" i="26" s="1"/>
  <c r="Y12" i="26" s="1"/>
  <c r="P12" i="26"/>
  <c r="N12" i="26"/>
  <c r="A12" i="26"/>
  <c r="A13" i="26" s="1"/>
  <c r="A14" i="26" s="1"/>
  <c r="A15" i="26" s="1"/>
  <c r="S11" i="26" a="1"/>
  <c r="S11" i="26" s="1"/>
  <c r="P11" i="26"/>
  <c r="N11" i="26"/>
  <c r="U84" i="26" l="1"/>
  <c r="W84" i="26"/>
  <c r="V84" i="26"/>
  <c r="AA11" i="28"/>
  <c r="AC11" i="28" s="1"/>
  <c r="AB20" i="28"/>
  <c r="AC18" i="28"/>
  <c r="AD18" i="28" s="1"/>
  <c r="AF18" i="28" s="1"/>
  <c r="AC16" i="28"/>
  <c r="AD16" i="28" s="1"/>
  <c r="AF16" i="28" s="1"/>
  <c r="AC17" i="28"/>
  <c r="AD17" i="28" s="1"/>
  <c r="AF17" i="28" s="1"/>
  <c r="AC15" i="28"/>
  <c r="AD15" i="28" s="1"/>
  <c r="AF15" i="28" s="1"/>
  <c r="AC14" i="28"/>
  <c r="AD14" i="28" s="1"/>
  <c r="AF14" i="28" s="1"/>
  <c r="AC19" i="28"/>
  <c r="AD19" i="28" s="1"/>
  <c r="AF19" i="28" s="1"/>
  <c r="AC13" i="28"/>
  <c r="AD13" i="28" s="1"/>
  <c r="AF13" i="28" s="1"/>
  <c r="AC12" i="28"/>
  <c r="AD12" i="28" s="1"/>
  <c r="AF12" i="28" s="1"/>
  <c r="X64" i="26"/>
  <c r="V64" i="26"/>
  <c r="X16" i="26"/>
  <c r="W16" i="26"/>
  <c r="V16" i="26"/>
  <c r="U16" i="26"/>
  <c r="AB16" i="26" s="1"/>
  <c r="U56" i="26"/>
  <c r="AB56" i="26" s="1"/>
  <c r="V56" i="26"/>
  <c r="R54" i="26"/>
  <c r="X54" i="26" s="1"/>
  <c r="R55" i="26"/>
  <c r="X55" i="26" s="1"/>
  <c r="R71" i="26"/>
  <c r="W71" i="26" s="1"/>
  <c r="R91" i="26"/>
  <c r="X91" i="26" s="1"/>
  <c r="R95" i="26"/>
  <c r="X95" i="26" s="1"/>
  <c r="R101" i="26"/>
  <c r="W101" i="26" s="1"/>
  <c r="R15" i="26"/>
  <c r="V15" i="26" s="1"/>
  <c r="R49" i="26"/>
  <c r="U49" i="26" s="1"/>
  <c r="U67" i="26"/>
  <c r="AB67" i="26" s="1"/>
  <c r="R69" i="26"/>
  <c r="X69" i="26" s="1"/>
  <c r="R77" i="26"/>
  <c r="V77" i="26" s="1"/>
  <c r="R26" i="26"/>
  <c r="X26" i="26" s="1"/>
  <c r="R32" i="26"/>
  <c r="R37" i="26"/>
  <c r="X37" i="26" s="1"/>
  <c r="R51" i="26"/>
  <c r="X51" i="26" s="1"/>
  <c r="R79" i="26"/>
  <c r="X79" i="26" s="1"/>
  <c r="R81" i="26"/>
  <c r="U81" i="26" s="1"/>
  <c r="R92" i="26"/>
  <c r="U92" i="26" s="1"/>
  <c r="R94" i="26"/>
  <c r="V94" i="26" s="1"/>
  <c r="R11" i="26"/>
  <c r="V11" i="26" s="1"/>
  <c r="R25" i="26"/>
  <c r="X25" i="26" s="1"/>
  <c r="R27" i="26"/>
  <c r="U27" i="26" s="1"/>
  <c r="AB27" i="26" s="1"/>
  <c r="R46" i="26"/>
  <c r="X46" i="26" s="1"/>
  <c r="R50" i="26"/>
  <c r="V50" i="26" s="1"/>
  <c r="R85" i="26"/>
  <c r="V85" i="26" s="1"/>
  <c r="X17" i="26"/>
  <c r="U17" i="26"/>
  <c r="AB17" i="26" s="1"/>
  <c r="V17" i="26"/>
  <c r="X33" i="26"/>
  <c r="U33" i="26"/>
  <c r="AB33" i="26" s="1"/>
  <c r="W33" i="26"/>
  <c r="V33" i="26"/>
  <c r="R12" i="26"/>
  <c r="U12" i="26" s="1"/>
  <c r="R21" i="26"/>
  <c r="W21" i="26" s="1"/>
  <c r="U41" i="26"/>
  <c r="AB41" i="26" s="1"/>
  <c r="U43" i="26"/>
  <c r="AB43" i="26" s="1"/>
  <c r="R48" i="26"/>
  <c r="U48" i="26" s="1"/>
  <c r="R62" i="26"/>
  <c r="W62" i="26" s="1"/>
  <c r="U63" i="26"/>
  <c r="AB63" i="26" s="1"/>
  <c r="V67" i="26"/>
  <c r="R14" i="26"/>
  <c r="V14" i="26" s="1"/>
  <c r="R23" i="26"/>
  <c r="U23" i="26" s="1"/>
  <c r="V41" i="26"/>
  <c r="W67" i="26"/>
  <c r="W41" i="26"/>
  <c r="U58" i="26"/>
  <c r="AB58" i="26" s="1"/>
  <c r="R72" i="26"/>
  <c r="X72" i="26" s="1"/>
  <c r="R78" i="26"/>
  <c r="U78" i="26" s="1"/>
  <c r="AB78" i="26" s="1"/>
  <c r="R86" i="26"/>
  <c r="U86" i="26" s="1"/>
  <c r="R19" i="26"/>
  <c r="U19" i="26" s="1"/>
  <c r="R28" i="26"/>
  <c r="X28" i="26" s="1"/>
  <c r="R34" i="26"/>
  <c r="X34" i="26" s="1"/>
  <c r="R40" i="26"/>
  <c r="W58" i="26"/>
  <c r="R68" i="26"/>
  <c r="X68" i="26" s="1"/>
  <c r="R93" i="26"/>
  <c r="W93" i="26" s="1"/>
  <c r="R13" i="26"/>
  <c r="X13" i="26" s="1"/>
  <c r="R20" i="26"/>
  <c r="W20" i="26" s="1"/>
  <c r="R22" i="26"/>
  <c r="X22" i="26" s="1"/>
  <c r="R29" i="26"/>
  <c r="X29" i="26" s="1"/>
  <c r="R31" i="26"/>
  <c r="U31" i="26" s="1"/>
  <c r="AB31" i="26" s="1"/>
  <c r="R42" i="26"/>
  <c r="X42" i="26" s="1"/>
  <c r="R59" i="26"/>
  <c r="R60" i="26"/>
  <c r="V60" i="26" s="1"/>
  <c r="R76" i="26"/>
  <c r="V76" i="26" s="1"/>
  <c r="R80" i="26"/>
  <c r="U80" i="26" s="1"/>
  <c r="R82" i="26"/>
  <c r="U82" i="26" s="1"/>
  <c r="R90" i="26"/>
  <c r="W90" i="26" s="1"/>
  <c r="R100" i="26"/>
  <c r="X100" i="26" s="1"/>
  <c r="R75" i="26"/>
  <c r="U75" i="26" s="1"/>
  <c r="R97" i="26"/>
  <c r="W97" i="26" s="1"/>
  <c r="R99" i="26"/>
  <c r="W99" i="26" s="1"/>
  <c r="S102" i="26"/>
  <c r="Y11" i="26"/>
  <c r="Y102" i="26" s="1"/>
  <c r="V30" i="26"/>
  <c r="U30" i="26"/>
  <c r="X30" i="26"/>
  <c r="W30" i="26"/>
  <c r="W37" i="26"/>
  <c r="X35" i="26"/>
  <c r="W35" i="26"/>
  <c r="V35" i="26"/>
  <c r="W38" i="26"/>
  <c r="U18" i="26"/>
  <c r="X27" i="26"/>
  <c r="W17" i="26"/>
  <c r="V18" i="26"/>
  <c r="U24" i="26"/>
  <c r="R47" i="26"/>
  <c r="W18" i="26"/>
  <c r="V24" i="26"/>
  <c r="U35" i="26"/>
  <c r="X36" i="26"/>
  <c r="W36" i="26"/>
  <c r="V36" i="26"/>
  <c r="U36" i="26"/>
  <c r="X57" i="26"/>
  <c r="W57" i="26"/>
  <c r="V57" i="26"/>
  <c r="V98" i="26"/>
  <c r="U98" i="26"/>
  <c r="X98" i="26"/>
  <c r="W98" i="26"/>
  <c r="P102" i="26"/>
  <c r="W24" i="26"/>
  <c r="X53" i="26"/>
  <c r="W53" i="26"/>
  <c r="V53" i="26"/>
  <c r="U53" i="26"/>
  <c r="W89" i="26"/>
  <c r="V89" i="26"/>
  <c r="U89" i="26"/>
  <c r="X89" i="26"/>
  <c r="X44" i="26"/>
  <c r="W44" i="26"/>
  <c r="V44" i="26"/>
  <c r="U44" i="26"/>
  <c r="Q102" i="26"/>
  <c r="R45" i="26"/>
  <c r="V38" i="26"/>
  <c r="U38" i="26"/>
  <c r="R39" i="26"/>
  <c r="X52" i="26"/>
  <c r="W52" i="26"/>
  <c r="V52" i="26"/>
  <c r="U52" i="26"/>
  <c r="AB57" i="26"/>
  <c r="V58" i="26"/>
  <c r="AB66" i="26"/>
  <c r="W73" i="26"/>
  <c r="V73" i="26"/>
  <c r="U73" i="26"/>
  <c r="X83" i="26"/>
  <c r="W83" i="26"/>
  <c r="V83" i="26"/>
  <c r="U83" i="26"/>
  <c r="X87" i="26"/>
  <c r="W87" i="26"/>
  <c r="V87" i="26"/>
  <c r="U87" i="26"/>
  <c r="V43" i="26"/>
  <c r="W56" i="26"/>
  <c r="X70" i="26"/>
  <c r="W70" i="26"/>
  <c r="V70" i="26"/>
  <c r="U70" i="26"/>
  <c r="X73" i="26"/>
  <c r="X96" i="26"/>
  <c r="W96" i="26"/>
  <c r="V96" i="26"/>
  <c r="U96" i="26"/>
  <c r="W43" i="26"/>
  <c r="X56" i="26"/>
  <c r="U61" i="26"/>
  <c r="W64" i="26"/>
  <c r="U64" i="26"/>
  <c r="V66" i="26"/>
  <c r="V61" i="26"/>
  <c r="W66" i="26"/>
  <c r="R74" i="26"/>
  <c r="W61" i="26"/>
  <c r="X63" i="26"/>
  <c r="V63" i="26"/>
  <c r="R65" i="26"/>
  <c r="X66" i="26"/>
  <c r="AB84" i="26"/>
  <c r="AA84" i="26"/>
  <c r="R88" i="26"/>
  <c r="U90" i="26" l="1"/>
  <c r="V90" i="26"/>
  <c r="X90" i="26"/>
  <c r="W46" i="26"/>
  <c r="AA20" i="28"/>
  <c r="X93" i="26"/>
  <c r="W81" i="26"/>
  <c r="U85" i="26"/>
  <c r="U62" i="26"/>
  <c r="U54" i="26"/>
  <c r="V62" i="26"/>
  <c r="V54" i="26"/>
  <c r="X85" i="26"/>
  <c r="V72" i="26"/>
  <c r="X62" i="26"/>
  <c r="X81" i="26"/>
  <c r="W54" i="26"/>
  <c r="W29" i="26"/>
  <c r="W85" i="26"/>
  <c r="W31" i="26"/>
  <c r="V81" i="26"/>
  <c r="W94" i="26"/>
  <c r="U29" i="26"/>
  <c r="AB29" i="26" s="1"/>
  <c r="X71" i="26"/>
  <c r="W34" i="26"/>
  <c r="U77" i="26"/>
  <c r="AB77" i="26" s="1"/>
  <c r="V46" i="26"/>
  <c r="X77" i="26"/>
  <c r="V29" i="26"/>
  <c r="W92" i="26"/>
  <c r="U91" i="26"/>
  <c r="AB91" i="26" s="1"/>
  <c r="X11" i="26"/>
  <c r="V97" i="26"/>
  <c r="W95" i="26"/>
  <c r="W77" i="26"/>
  <c r="X94" i="26"/>
  <c r="X20" i="26"/>
  <c r="U99" i="26"/>
  <c r="AB99" i="26" s="1"/>
  <c r="U94" i="26"/>
  <c r="U71" i="26"/>
  <c r="AB71" i="26" s="1"/>
  <c r="V71" i="26"/>
  <c r="V93" i="26"/>
  <c r="V80" i="26"/>
  <c r="V95" i="26"/>
  <c r="U25" i="26"/>
  <c r="AB25" i="26" s="1"/>
  <c r="V91" i="26"/>
  <c r="U55" i="26"/>
  <c r="W11" i="26"/>
  <c r="V23" i="26"/>
  <c r="V92" i="26"/>
  <c r="U11" i="26"/>
  <c r="AB11" i="26" s="1"/>
  <c r="V26" i="26"/>
  <c r="V22" i="26"/>
  <c r="X23" i="26"/>
  <c r="X92" i="26"/>
  <c r="U13" i="26"/>
  <c r="AB13" i="26" s="1"/>
  <c r="W91" i="26"/>
  <c r="W26" i="26"/>
  <c r="U26" i="26"/>
  <c r="AB26" i="26" s="1"/>
  <c r="U60" i="26"/>
  <c r="AB60" i="26" s="1"/>
  <c r="W55" i="26"/>
  <c r="W69" i="26"/>
  <c r="V55" i="26"/>
  <c r="V13" i="26"/>
  <c r="V69" i="26"/>
  <c r="U69" i="26"/>
  <c r="W60" i="26"/>
  <c r="V19" i="26"/>
  <c r="X60" i="26"/>
  <c r="V31" i="26"/>
  <c r="AD11" i="28"/>
  <c r="AC20" i="28"/>
  <c r="AA41" i="26"/>
  <c r="AC41" i="26" s="1"/>
  <c r="AD41" i="26" s="1"/>
  <c r="AF41" i="26" s="1"/>
  <c r="AA58" i="26"/>
  <c r="AC58" i="26" s="1"/>
  <c r="AD58" i="26" s="1"/>
  <c r="AF58" i="26" s="1"/>
  <c r="U79" i="26"/>
  <c r="AB79" i="26" s="1"/>
  <c r="X80" i="26"/>
  <c r="W13" i="26"/>
  <c r="V79" i="26"/>
  <c r="W28" i="26"/>
  <c r="W79" i="26"/>
  <c r="U50" i="26"/>
  <c r="AB50" i="26" s="1"/>
  <c r="U28" i="26"/>
  <c r="AB28" i="26" s="1"/>
  <c r="AA67" i="26"/>
  <c r="AC67" i="26" s="1"/>
  <c r="AD67" i="26" s="1"/>
  <c r="AF67" i="26" s="1"/>
  <c r="V49" i="26"/>
  <c r="W50" i="26"/>
  <c r="W49" i="26"/>
  <c r="W80" i="26"/>
  <c r="X76" i="26"/>
  <c r="X50" i="26"/>
  <c r="AA57" i="26"/>
  <c r="AC57" i="26" s="1"/>
  <c r="AD57" i="26" s="1"/>
  <c r="AF57" i="26" s="1"/>
  <c r="U20" i="26"/>
  <c r="AB20" i="26" s="1"/>
  <c r="W23" i="26"/>
  <c r="W19" i="26"/>
  <c r="W51" i="26"/>
  <c r="V51" i="26"/>
  <c r="V20" i="26"/>
  <c r="U15" i="26"/>
  <c r="AB15" i="26" s="1"/>
  <c r="W78" i="26"/>
  <c r="U37" i="26"/>
  <c r="AB37" i="26" s="1"/>
  <c r="W75" i="26"/>
  <c r="U101" i="26"/>
  <c r="AB101" i="26" s="1"/>
  <c r="X78" i="26"/>
  <c r="U95" i="26"/>
  <c r="AB95" i="26" s="1"/>
  <c r="U72" i="26"/>
  <c r="AB72" i="26" s="1"/>
  <c r="V37" i="26"/>
  <c r="AA33" i="26"/>
  <c r="AC33" i="26" s="1"/>
  <c r="AD33" i="26" s="1"/>
  <c r="AF33" i="26" s="1"/>
  <c r="W25" i="26"/>
  <c r="V25" i="26"/>
  <c r="X19" i="26"/>
  <c r="X49" i="26"/>
  <c r="X31" i="26"/>
  <c r="V27" i="26"/>
  <c r="AA16" i="26"/>
  <c r="AC16" i="26" s="1"/>
  <c r="AD16" i="26" s="1"/>
  <c r="AF16" i="26" s="1"/>
  <c r="X21" i="26"/>
  <c r="V78" i="26"/>
  <c r="U21" i="26"/>
  <c r="AB21" i="26" s="1"/>
  <c r="W27" i="26"/>
  <c r="AB49" i="26"/>
  <c r="V82" i="26"/>
  <c r="X86" i="26"/>
  <c r="U46" i="26"/>
  <c r="AB46" i="26" s="1"/>
  <c r="U14" i="26"/>
  <c r="AB14" i="26" s="1"/>
  <c r="X12" i="26"/>
  <c r="W15" i="26"/>
  <c r="AA66" i="26"/>
  <c r="AC66" i="26" s="1"/>
  <c r="AD66" i="26" s="1"/>
  <c r="AF66" i="26" s="1"/>
  <c r="AA17" i="26"/>
  <c r="AC17" i="26" s="1"/>
  <c r="AD17" i="26" s="1"/>
  <c r="AF17" i="26" s="1"/>
  <c r="X101" i="26"/>
  <c r="V101" i="26"/>
  <c r="X97" i="26"/>
  <c r="W48" i="26"/>
  <c r="X32" i="26"/>
  <c r="W32" i="26"/>
  <c r="V32" i="26"/>
  <c r="U32" i="26"/>
  <c r="U97" i="26"/>
  <c r="AB97" i="26" s="1"/>
  <c r="U22" i="26"/>
  <c r="AB22" i="26" s="1"/>
  <c r="AA43" i="26"/>
  <c r="AC43" i="26" s="1"/>
  <c r="AD43" i="26" s="1"/>
  <c r="AF43" i="26" s="1"/>
  <c r="W68" i="26"/>
  <c r="X82" i="26"/>
  <c r="V86" i="26"/>
  <c r="W22" i="26"/>
  <c r="V12" i="26"/>
  <c r="X15" i="26"/>
  <c r="U51" i="26"/>
  <c r="AB51" i="26" s="1"/>
  <c r="W82" i="26"/>
  <c r="W86" i="26"/>
  <c r="W14" i="26"/>
  <c r="W12" i="26"/>
  <c r="W100" i="26"/>
  <c r="U100" i="26"/>
  <c r="AB100" i="26" s="1"/>
  <c r="U40" i="26"/>
  <c r="X40" i="26"/>
  <c r="V40" i="26"/>
  <c r="W40" i="26"/>
  <c r="U93" i="26"/>
  <c r="AB93" i="26" s="1"/>
  <c r="AA56" i="26"/>
  <c r="AC56" i="26" s="1"/>
  <c r="AD56" i="26" s="1"/>
  <c r="AF56" i="26" s="1"/>
  <c r="W72" i="26"/>
  <c r="W42" i="26"/>
  <c r="X14" i="26"/>
  <c r="V21" i="26"/>
  <c r="V28" i="26"/>
  <c r="U34" i="26"/>
  <c r="AB34" i="26" s="1"/>
  <c r="V34" i="26"/>
  <c r="V100" i="26"/>
  <c r="X48" i="26"/>
  <c r="V48" i="26"/>
  <c r="AA63" i="26"/>
  <c r="AC63" i="26" s="1"/>
  <c r="AD63" i="26" s="1"/>
  <c r="AF63" i="26" s="1"/>
  <c r="W76" i="26"/>
  <c r="U76" i="26"/>
  <c r="AB76" i="26" s="1"/>
  <c r="X99" i="26"/>
  <c r="V99" i="26"/>
  <c r="X59" i="26"/>
  <c r="W59" i="26"/>
  <c r="V59" i="26"/>
  <c r="U59" i="26"/>
  <c r="U68" i="26"/>
  <c r="V68" i="26"/>
  <c r="X75" i="26"/>
  <c r="V75" i="26"/>
  <c r="V42" i="26"/>
  <c r="U42" i="26"/>
  <c r="AB42" i="26" s="1"/>
  <c r="AB52" i="26"/>
  <c r="AA52" i="26"/>
  <c r="AB53" i="26"/>
  <c r="AA53" i="26"/>
  <c r="AB75" i="26"/>
  <c r="AB86" i="26"/>
  <c r="AB98" i="26"/>
  <c r="AA98" i="26"/>
  <c r="AA36" i="26"/>
  <c r="AB36" i="26"/>
  <c r="AA24" i="26"/>
  <c r="AB24" i="26"/>
  <c r="AB80" i="26"/>
  <c r="AB62" i="26"/>
  <c r="AC84" i="26"/>
  <c r="AD84" i="26" s="1"/>
  <c r="AF84" i="26" s="1"/>
  <c r="AA96" i="26"/>
  <c r="AB96" i="26"/>
  <c r="AB92" i="26"/>
  <c r="AB70" i="26"/>
  <c r="AA70" i="26"/>
  <c r="AB64" i="26"/>
  <c r="AA64" i="26"/>
  <c r="X45" i="26"/>
  <c r="W45" i="26"/>
  <c r="V45" i="26"/>
  <c r="U45" i="26"/>
  <c r="AA61" i="26"/>
  <c r="AB61" i="26"/>
  <c r="X88" i="26"/>
  <c r="W88" i="26"/>
  <c r="V88" i="26"/>
  <c r="U88" i="26"/>
  <c r="AB83" i="26"/>
  <c r="AA83" i="26"/>
  <c r="AB85" i="26"/>
  <c r="V74" i="26"/>
  <c r="U74" i="26"/>
  <c r="X74" i="26"/>
  <c r="W74" i="26"/>
  <c r="AB30" i="26"/>
  <c r="AA30" i="26"/>
  <c r="AB90" i="26"/>
  <c r="AA90" i="26"/>
  <c r="AB87" i="26"/>
  <c r="AA87" i="26"/>
  <c r="AB73" i="26"/>
  <c r="AA73" i="26"/>
  <c r="AB44" i="26"/>
  <c r="AA44" i="26"/>
  <c r="AB81" i="26"/>
  <c r="AB48" i="26"/>
  <c r="AB23" i="26"/>
  <c r="AB12" i="26"/>
  <c r="AB19" i="26"/>
  <c r="AB38" i="26"/>
  <c r="AA38" i="26"/>
  <c r="R102" i="26"/>
  <c r="AB82" i="26"/>
  <c r="V65" i="26"/>
  <c r="X65" i="26"/>
  <c r="W65" i="26"/>
  <c r="U65" i="26"/>
  <c r="U39" i="26"/>
  <c r="X39" i="26"/>
  <c r="W39" i="26"/>
  <c r="V39" i="26"/>
  <c r="AB89" i="26"/>
  <c r="AA89" i="26"/>
  <c r="AB54" i="26"/>
  <c r="AB35" i="26"/>
  <c r="AA35" i="26"/>
  <c r="V47" i="26"/>
  <c r="U47" i="26"/>
  <c r="X47" i="26"/>
  <c r="W47" i="26"/>
  <c r="AA18" i="26"/>
  <c r="AB18" i="26"/>
  <c r="AA62" i="26" l="1"/>
  <c r="AA54" i="26"/>
  <c r="AA19" i="26"/>
  <c r="AA81" i="26"/>
  <c r="AC81" i="26" s="1"/>
  <c r="AD81" i="26" s="1"/>
  <c r="AF81" i="26" s="1"/>
  <c r="AA85" i="26"/>
  <c r="AA29" i="26"/>
  <c r="AC29" i="26" s="1"/>
  <c r="AD29" i="26" s="1"/>
  <c r="AF29" i="26" s="1"/>
  <c r="AA77" i="26"/>
  <c r="AC77" i="26" s="1"/>
  <c r="AD77" i="26" s="1"/>
  <c r="AF77" i="26" s="1"/>
  <c r="AA21" i="26"/>
  <c r="AC21" i="26" s="1"/>
  <c r="AD21" i="26" s="1"/>
  <c r="AF21" i="26" s="1"/>
  <c r="AA31" i="26"/>
  <c r="AC31" i="26" s="1"/>
  <c r="AD31" i="26" s="1"/>
  <c r="AF31" i="26" s="1"/>
  <c r="AA94" i="26"/>
  <c r="AC94" i="26" s="1"/>
  <c r="AA91" i="26"/>
  <c r="AC91" i="26" s="1"/>
  <c r="AD91" i="26" s="1"/>
  <c r="AF91" i="26" s="1"/>
  <c r="AA55" i="26"/>
  <c r="AC55" i="26" s="1"/>
  <c r="AA13" i="26"/>
  <c r="AC13" i="26" s="1"/>
  <c r="AD13" i="26" s="1"/>
  <c r="AF13" i="26" s="1"/>
  <c r="AA46" i="26"/>
  <c r="AC46" i="26" s="1"/>
  <c r="AD46" i="26" s="1"/>
  <c r="AF46" i="26" s="1"/>
  <c r="AA25" i="26"/>
  <c r="AC25" i="26" s="1"/>
  <c r="AD25" i="26" s="1"/>
  <c r="AF25" i="26" s="1"/>
  <c r="AA69" i="26"/>
  <c r="AC69" i="26" s="1"/>
  <c r="AA92" i="26"/>
  <c r="AC92" i="26" s="1"/>
  <c r="AD92" i="26" s="1"/>
  <c r="AF92" i="26" s="1"/>
  <c r="AB94" i="26"/>
  <c r="AB55" i="26"/>
  <c r="AA71" i="26"/>
  <c r="AC71" i="26" s="1"/>
  <c r="AD71" i="26" s="1"/>
  <c r="AF71" i="26" s="1"/>
  <c r="AA50" i="26"/>
  <c r="AC50" i="26" s="1"/>
  <c r="AD50" i="26" s="1"/>
  <c r="AF50" i="26" s="1"/>
  <c r="AA23" i="26"/>
  <c r="AC23" i="26" s="1"/>
  <c r="AD23" i="26" s="1"/>
  <c r="AF23" i="26" s="1"/>
  <c r="AA28" i="26"/>
  <c r="AC28" i="26" s="1"/>
  <c r="AD28" i="26" s="1"/>
  <c r="AF28" i="26" s="1"/>
  <c r="AA97" i="26"/>
  <c r="AC97" i="26" s="1"/>
  <c r="AD97" i="26" s="1"/>
  <c r="AF97" i="26" s="1"/>
  <c r="AA60" i="26"/>
  <c r="AC60" i="26" s="1"/>
  <c r="AD60" i="26" s="1"/>
  <c r="AF60" i="26" s="1"/>
  <c r="AB69" i="26"/>
  <c r="AA26" i="26"/>
  <c r="AC26" i="26" s="1"/>
  <c r="AD26" i="26" s="1"/>
  <c r="AF26" i="26" s="1"/>
  <c r="AA11" i="26"/>
  <c r="AC11" i="26" s="1"/>
  <c r="AA20" i="26"/>
  <c r="AC20" i="26" s="1"/>
  <c r="AD20" i="26" s="1"/>
  <c r="AF20" i="26" s="1"/>
  <c r="AA79" i="26"/>
  <c r="AC79" i="26" s="1"/>
  <c r="AD79" i="26" s="1"/>
  <c r="AF79" i="26" s="1"/>
  <c r="AD20" i="28"/>
  <c r="AF11" i="28"/>
  <c r="AF20" i="28" s="1"/>
  <c r="AA15" i="26"/>
  <c r="AC15" i="26" s="1"/>
  <c r="AD15" i="26" s="1"/>
  <c r="AF15" i="26" s="1"/>
  <c r="AA72" i="26"/>
  <c r="AC72" i="26" s="1"/>
  <c r="AD72" i="26" s="1"/>
  <c r="AF72" i="26" s="1"/>
  <c r="AA22" i="26"/>
  <c r="AC22" i="26" s="1"/>
  <c r="AD22" i="26" s="1"/>
  <c r="AF22" i="26" s="1"/>
  <c r="AA48" i="26"/>
  <c r="AC48" i="26" s="1"/>
  <c r="AD48" i="26" s="1"/>
  <c r="AF48" i="26" s="1"/>
  <c r="AA80" i="26"/>
  <c r="AC80" i="26" s="1"/>
  <c r="AD80" i="26" s="1"/>
  <c r="AF80" i="26" s="1"/>
  <c r="AA37" i="26"/>
  <c r="AC37" i="26" s="1"/>
  <c r="AD37" i="26" s="1"/>
  <c r="AF37" i="26" s="1"/>
  <c r="AA93" i="26"/>
  <c r="AC93" i="26" s="1"/>
  <c r="AD93" i="26" s="1"/>
  <c r="AF93" i="26" s="1"/>
  <c r="AA101" i="26"/>
  <c r="AC101" i="26" s="1"/>
  <c r="AD101" i="26" s="1"/>
  <c r="AF101" i="26" s="1"/>
  <c r="AA27" i="26"/>
  <c r="AC27" i="26" s="1"/>
  <c r="AD27" i="26" s="1"/>
  <c r="AF27" i="26" s="1"/>
  <c r="AA82" i="26"/>
  <c r="AC82" i="26" s="1"/>
  <c r="AD82" i="26" s="1"/>
  <c r="AF82" i="26" s="1"/>
  <c r="AA12" i="26"/>
  <c r="AC12" i="26" s="1"/>
  <c r="AD12" i="26" s="1"/>
  <c r="AF12" i="26" s="1"/>
  <c r="AA86" i="26"/>
  <c r="AC86" i="26" s="1"/>
  <c r="AD86" i="26" s="1"/>
  <c r="AF86" i="26" s="1"/>
  <c r="AA49" i="26"/>
  <c r="AC49" i="26" s="1"/>
  <c r="AD49" i="26" s="1"/>
  <c r="AF49" i="26" s="1"/>
  <c r="AA95" i="26"/>
  <c r="AC95" i="26" s="1"/>
  <c r="AD95" i="26" s="1"/>
  <c r="AF95" i="26" s="1"/>
  <c r="AA14" i="26"/>
  <c r="AC14" i="26" s="1"/>
  <c r="AD14" i="26" s="1"/>
  <c r="AF14" i="26" s="1"/>
  <c r="AA34" i="26"/>
  <c r="AC34" i="26" s="1"/>
  <c r="AD34" i="26" s="1"/>
  <c r="AF34" i="26" s="1"/>
  <c r="AA78" i="26"/>
  <c r="AC78" i="26" s="1"/>
  <c r="AD78" i="26" s="1"/>
  <c r="AF78" i="26" s="1"/>
  <c r="AA75" i="26"/>
  <c r="AC75" i="26" s="1"/>
  <c r="AD75" i="26" s="1"/>
  <c r="AA99" i="26"/>
  <c r="AA51" i="26"/>
  <c r="AC51" i="26" s="1"/>
  <c r="AD51" i="26" s="1"/>
  <c r="AF51" i="26" s="1"/>
  <c r="AA42" i="26"/>
  <c r="AC42" i="26" s="1"/>
  <c r="AD42" i="26" s="1"/>
  <c r="AF42" i="26" s="1"/>
  <c r="AA32" i="26"/>
  <c r="AC32" i="26" s="1"/>
  <c r="AB32" i="26"/>
  <c r="AB59" i="26"/>
  <c r="AA59" i="26"/>
  <c r="AC59" i="26" s="1"/>
  <c r="AA76" i="26"/>
  <c r="AC76" i="26" s="1"/>
  <c r="AD76" i="26" s="1"/>
  <c r="AF76" i="26" s="1"/>
  <c r="W102" i="26"/>
  <c r="X102" i="26"/>
  <c r="AA100" i="26"/>
  <c r="V102" i="26"/>
  <c r="AB68" i="26"/>
  <c r="AA68" i="26"/>
  <c r="AC68" i="26" s="1"/>
  <c r="AB40" i="26"/>
  <c r="AA40" i="26"/>
  <c r="AC40" i="26" s="1"/>
  <c r="AC89" i="26"/>
  <c r="AD89" i="26" s="1"/>
  <c r="AF89" i="26" s="1"/>
  <c r="AA88" i="26"/>
  <c r="AB88" i="26"/>
  <c r="AC70" i="26"/>
  <c r="AD70" i="26" s="1"/>
  <c r="AF70" i="26" s="1"/>
  <c r="AC62" i="26"/>
  <c r="AD62" i="26" s="1"/>
  <c r="AF62" i="26" s="1"/>
  <c r="AB47" i="26"/>
  <c r="AA47" i="26"/>
  <c r="AC38" i="26"/>
  <c r="AD38" i="26" s="1"/>
  <c r="AF38" i="26" s="1"/>
  <c r="AC87" i="26"/>
  <c r="AD87" i="26" s="1"/>
  <c r="AF87" i="26" s="1"/>
  <c r="AB74" i="26"/>
  <c r="AA74" i="26"/>
  <c r="AC83" i="26"/>
  <c r="AD83" i="26" s="1"/>
  <c r="AF83" i="26" s="1"/>
  <c r="AA45" i="26"/>
  <c r="AB45" i="26"/>
  <c r="AC64" i="26"/>
  <c r="AD64" i="26" s="1"/>
  <c r="AF64" i="26" s="1"/>
  <c r="AC35" i="26"/>
  <c r="AD35" i="26" s="1"/>
  <c r="AF35" i="26" s="1"/>
  <c r="AC30" i="26"/>
  <c r="AD30" i="26" s="1"/>
  <c r="AF30" i="26" s="1"/>
  <c r="AC85" i="26"/>
  <c r="AD85" i="26" s="1"/>
  <c r="AF85" i="26" s="1"/>
  <c r="AC61" i="26"/>
  <c r="AD61" i="26" s="1"/>
  <c r="AF61" i="26" s="1"/>
  <c r="AC98" i="26"/>
  <c r="AD98" i="26" s="1"/>
  <c r="AF98" i="26" s="1"/>
  <c r="AC52" i="26"/>
  <c r="AD52" i="26" s="1"/>
  <c r="AF52" i="26" s="1"/>
  <c r="AC36" i="26"/>
  <c r="AD36" i="26" s="1"/>
  <c r="AF36" i="26" s="1"/>
  <c r="AC54" i="26"/>
  <c r="AD54" i="26" s="1"/>
  <c r="AF54" i="26" s="1"/>
  <c r="AB39" i="26"/>
  <c r="AA39" i="26"/>
  <c r="AC44" i="26"/>
  <c r="AD44" i="26" s="1"/>
  <c r="AF44" i="26" s="1"/>
  <c r="AC53" i="26"/>
  <c r="AD53" i="26" s="1"/>
  <c r="AF53" i="26" s="1"/>
  <c r="AC18" i="26"/>
  <c r="AD18" i="26" s="1"/>
  <c r="AF18" i="26" s="1"/>
  <c r="AB65" i="26"/>
  <c r="AA65" i="26"/>
  <c r="AC19" i="26"/>
  <c r="AD19" i="26" s="1"/>
  <c r="AF19" i="26" s="1"/>
  <c r="AC24" i="26"/>
  <c r="AD24" i="26" s="1"/>
  <c r="AF24" i="26" s="1"/>
  <c r="AC73" i="26"/>
  <c r="AD73" i="26" s="1"/>
  <c r="AF73" i="26" s="1"/>
  <c r="AC90" i="26"/>
  <c r="AD90" i="26" s="1"/>
  <c r="AF90" i="26" s="1"/>
  <c r="U102" i="26"/>
  <c r="AC96" i="26"/>
  <c r="AD96" i="26" s="1"/>
  <c r="AF96" i="26" s="1"/>
  <c r="AD69" i="26" l="1"/>
  <c r="AF69" i="26" s="1"/>
  <c r="AD94" i="26"/>
  <c r="AF94" i="26" s="1"/>
  <c r="AD55" i="26"/>
  <c r="AF55" i="26" s="1"/>
  <c r="AD59" i="26"/>
  <c r="AF59" i="26" s="1"/>
  <c r="AD40" i="26"/>
  <c r="AF40" i="26" s="1"/>
  <c r="AC99" i="26"/>
  <c r="AD99" i="26" s="1"/>
  <c r="AF99" i="26" s="1"/>
  <c r="AF75" i="26"/>
  <c r="AD32" i="26"/>
  <c r="AF32" i="26" s="1"/>
  <c r="AA102" i="26"/>
  <c r="AD68" i="26"/>
  <c r="AF68" i="26" s="1"/>
  <c r="AB102" i="26"/>
  <c r="AC100" i="26"/>
  <c r="AD100" i="26" s="1"/>
  <c r="AF100" i="26" s="1"/>
  <c r="AC65" i="26"/>
  <c r="AD65" i="26" s="1"/>
  <c r="AF65" i="26" s="1"/>
  <c r="AC74" i="26"/>
  <c r="AD74" i="26" s="1"/>
  <c r="AF74" i="26" s="1"/>
  <c r="AC47" i="26"/>
  <c r="AD47" i="26" s="1"/>
  <c r="AF47" i="26" s="1"/>
  <c r="AD11" i="26"/>
  <c r="AC88" i="26"/>
  <c r="AD88" i="26" s="1"/>
  <c r="AF88" i="26" s="1"/>
  <c r="AC39" i="26"/>
  <c r="AD39" i="26" s="1"/>
  <c r="AF39" i="26" s="1"/>
  <c r="AC45" i="26"/>
  <c r="AD45" i="26" s="1"/>
  <c r="AF45" i="26" s="1"/>
  <c r="AD102" i="26" l="1"/>
  <c r="AF11" i="26"/>
  <c r="AF102" i="26" s="1"/>
  <c r="AC102" i="2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<sst xmlns="http://schemas.openxmlformats.org/spreadsheetml/2006/main" count="1065" uniqueCount="501">
  <si>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</si>
  <si>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</si>
  <si>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</si>
  <si>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</si>
  <si>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</si>
  <si>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</si>
  <si>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</si>
  <si>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</si>
  <si>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</si>
  <si>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</si>
  <si>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</si>
  <si>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</si>
  <si>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</si>
  <si>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</si>
  <si>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</si>
  <si>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</si>
  <si>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</si>
  <si>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</si>
  <si>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SBI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</si>
  <si>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</si>
  <si>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</si>
  <si>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</si>
  <si>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</si>
  <si>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</si>
  <si>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</si>
  <si>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</si>
  <si>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</si>
  <si>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</si>
  <si>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</si>
  <si>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</si>
  <si>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</si>
  <si>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</si>
  <si>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</si>
  <si>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</si>
  <si>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</si>
  <si>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</si>
  <si>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</si>
  <si>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</si>
  <si>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</si>
  <si>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</si>
  <si>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</si>
  <si>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</si>
  <si>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</si>
  <si>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</si>
  <si>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</si>
  <si>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</si>
  <si>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</si>
  <si>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</si>
  <si>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</si>
  <si>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</si>
  <si>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</si>
  <si>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</si>
  <si>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</si>
  <si>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</si>
  <si>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</si>
  <si>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</si>
  <si>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</si>
  <si>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</si>
  <si>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</si>
  <si>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</si>
  <si>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</si>
  <si>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</si>
  <si>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</si>
  <si>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</si>
  <si>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</si>
  <si>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</si>
  <si>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</si>
  <si>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</si>
  <si>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</si>
  <si>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</si>
  <si>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</si>
  <si>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</si>
  <si>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</si>
  <si>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</si>
  <si>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</si>
  <si>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</si>
  <si>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</si>
  <si>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</si>
  <si>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</si>
  <si>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</si>
  <si>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</si>
  <si>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</si>
  <si>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</si>
  <si>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</si>
  <si>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</si>
  <si>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</si>
  <si>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</si>
  <si>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</si>
  <si>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</si>
  <si>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</si>
  <si>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</si>
  <si>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</si>
  <si>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</si>
  <si>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</si>
  <si>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</si>
  <si>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</si>
  <si>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</si>
  <si>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</si>
  <si>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</si>
  <si>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</si>
  <si>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</si>
  <si>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</si>
  <si>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</si>
  <si>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</si>
  <si>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</si>
  <si>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</si>
  <si>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</si>
  <si>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</si>
  <si>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</si>
  <si>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</si>
  <si>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</si>
  <si>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</si>
  <si>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</si>
  <si>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</si>
  <si>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</si>
  <si>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</si>
  <si>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</si>
  <si>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</si>
  <si>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</si>
  <si>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</si>
  <si>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</si>
  <si>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</si>
  <si>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</si>
  <si>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</si>
  <si>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</si>
  <si>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</si>
  <si>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</si>
  <si>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</si>
  <si>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</si>
  <si>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</si>
  <si>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</si>
  <si>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</si>
  <si>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</si>
  <si>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</si>
  <si>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</si>
  <si>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</si>
  <si>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</si>
  <si>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</si>
  <si>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</si>
  <si>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</si>
  <si>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</si>
  <si>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</si>
  <si>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</si>
  <si>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</si>
  <si>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</si>
  <si>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</si>
  <si>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</si>
  <si>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</si>
  <si>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</si>
  <si>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</si>
  <si>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</si>
  <si>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</si>
  <si>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</si>
  <si>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</si>
  <si>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</si>
  <si>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</si>
  <si>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</si>
  <si>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</si>
  <si>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</si>
  <si>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</si>
  <si>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</si>
  <si>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</si>
  <si>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</si>
  <si>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</si>
  <si>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</si>
  <si>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</si>
  <si>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</si>
  <si>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</si>
  <si>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</si>
  <si>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</si>
  <si>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</si>
  <si>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</si>
  <si>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</si>
  <si>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</si>
  <si>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</si>
  <si>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</si>
  <si>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</si>
  <si>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</si>
  <si>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</si>
  <si>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</si>
  <si>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</si>
  <si>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</si>
  <si>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</si>
  <si>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</si>
  <si>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</si>
  <si>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</si>
  <si>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</si>
  <si>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</si>
  <si>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</si>
  <si>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</si>
  <si>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</si>
  <si>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</si>
  <si>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</si>
  <si>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</si>
  <si>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</si>
  <si>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</si>
  <si>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</si>
  <si>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</si>
  <si>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</si>
  <si>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</si>
  <si>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</si>
  <si>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</si>
  <si>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</si>
  <si>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</si>
  <si>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</si>
  <si>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</si>
  <si>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</si>
  <si>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</si>
  <si>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</si>
  <si>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</si>
  <si>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</si>
  <si>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</si>
  <si>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</si>
  <si>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</si>
  <si>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</si>
  <si>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</si>
  <si>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</si>
  <si>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</si>
  <si>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</si>
  <si>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</si>
  <si>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</si>
  <si>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</si>
  <si>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</si>
  <si>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</si>
  <si>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</si>
  <si>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</si>
  <si>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</si>
  <si>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</si>
  <si>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</si>
  <si>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</si>
  <si>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</si>
  <si>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M078</t>
  </si>
  <si>
    <t>NAVEEN</t>
  </si>
  <si>
    <t>PALE SINGH</t>
  </si>
  <si>
    <t>M080</t>
  </si>
  <si>
    <t>NISHA</t>
  </si>
  <si>
    <t>HARISH CHAND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</si>
  <si>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</si>
  <si>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</si>
  <si>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</si>
  <si>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</si>
  <si>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</si>
  <si>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</si>
  <si>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</si>
  <si>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</si>
  <si>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</si>
  <si>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M085</t>
  </si>
  <si>
    <t>NEHA DHILLO</t>
  </si>
  <si>
    <t>MAHA SINGH</t>
  </si>
  <si>
    <t>01.07.2022</t>
  </si>
  <si>
    <t>15.07.2022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</si>
  <si>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</si>
  <si>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</si>
  <si>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</si>
  <si>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</si>
  <si>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</si>
  <si>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</si>
  <si>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</si>
  <si>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</si>
  <si>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</si>
  <si>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</si>
  <si>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01.01.1990</t>
  </si>
  <si>
    <t>15.12.1998</t>
  </si>
  <si>
    <t>05.01.2000</t>
  </si>
  <si>
    <t>04.11.1991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</si>
  <si>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</si>
  <si>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</si>
  <si>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</si>
  <si>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</si>
  <si>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</si>
  <si>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</si>
  <si>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</si>
  <si>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</si>
  <si>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</si>
  <si>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</si>
  <si>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39196758121</t>
  </si>
  <si>
    <t>SBIN0008109</t>
  </si>
  <si>
    <t>10090786503</t>
  </si>
  <si>
    <t>919010015458254</t>
  </si>
  <si>
    <t>UTIB0000015</t>
  </si>
  <si>
    <t>90212210003122</t>
  </si>
  <si>
    <t>CNRB0019021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</si>
  <si>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</si>
  <si>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</si>
  <si>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</si>
  <si>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</si>
  <si>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</si>
  <si>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</si>
  <si>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</si>
  <si>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</si>
  <si>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</si>
  <si>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</si>
  <si>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</si>
  <si>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028601516998</t>
  </si>
  <si>
    <t>ICIC0000286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</si>
  <si>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</si>
  <si>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</si>
  <si>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</si>
  <si>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</si>
  <si>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</si>
  <si>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</si>
  <si>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</si>
  <si>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</si>
  <si>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</si>
  <si>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918010099200115</t>
  </si>
  <si>
    <t>10090785996</t>
  </si>
  <si>
    <t>10090785577</t>
  </si>
  <si>
    <t>10090786183</t>
  </si>
  <si>
    <t>664201507591</t>
  </si>
  <si>
    <t>ICIC0006642</t>
  </si>
  <si>
    <t>919010072330852</t>
  </si>
  <si>
    <t>145001000010166</t>
  </si>
  <si>
    <t>IOBA0001450</t>
  </si>
  <si>
    <t>10090785963</t>
  </si>
  <si>
    <t>10090785985</t>
  </si>
  <si>
    <t>21420100013886</t>
  </si>
  <si>
    <t>BARB0TRDAZA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</si>
  <si>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</si>
  <si>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</si>
  <si>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</si>
  <si>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</si>
  <si>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</si>
  <si>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</si>
  <si>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</si>
  <si>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</si>
  <si>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</si>
  <si>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918010064380738</t>
  </si>
  <si>
    <t>10090786194</t>
  </si>
  <si>
    <t>10087132227</t>
  </si>
  <si>
    <t>10090786706</t>
  </si>
  <si>
    <t>10087132238</t>
  </si>
  <si>
    <t>31688100013719</t>
  </si>
  <si>
    <t>BARB0DILSHA</t>
  </si>
  <si>
    <t>664301548576</t>
  </si>
  <si>
    <t>ICIC0006643</t>
  </si>
  <si>
    <t>12441000001012</t>
  </si>
  <si>
    <t>PSIB0021244</t>
  </si>
  <si>
    <t>10087132136</t>
  </si>
  <si>
    <t>10090786014</t>
  </si>
  <si>
    <t>10087132147</t>
  </si>
  <si>
    <t>10090785511</t>
  </si>
  <si>
    <t>10087132169</t>
  </si>
  <si>
    <t>10090785645</t>
  </si>
  <si>
    <t>10096187753</t>
  </si>
  <si>
    <t>10090783386</t>
  </si>
  <si>
    <t>38756246909</t>
  </si>
  <si>
    <t>SBIN0004840</t>
  </si>
  <si>
    <t>OT RATE</t>
  </si>
  <si>
    <t>OT HOURS</t>
  </si>
  <si>
    <t>CANARA BANK</t>
  </si>
  <si>
    <t>ICICI BANK</t>
  </si>
  <si>
    <t>AXIS BANK</t>
  </si>
  <si>
    <t>SCINDICATE BANK</t>
  </si>
  <si>
    <t>Indian Overseas Bank</t>
  </si>
  <si>
    <t>Punjab &amp; Sind Bank</t>
  </si>
  <si>
    <t>PNB</t>
  </si>
  <si>
    <t>SALARY RATE</t>
  </si>
  <si>
    <t>MAX  SUPER SPECIALITY HOSPITAL SHALIMAR</t>
  </si>
  <si>
    <t>Net Payable</t>
  </si>
  <si>
    <t>VARIABLE AMT</t>
  </si>
  <si>
    <t>0612000103283718</t>
  </si>
  <si>
    <t>PUNB0061200</t>
  </si>
  <si>
    <t>10096324292</t>
  </si>
  <si>
    <t>NH</t>
  </si>
  <si>
    <t>NH PAY</t>
  </si>
  <si>
    <t>HOUSE KEEPING AT MAX  SUPER SPECIALITY HOSPITAL  (MAX HEALTHCARE INSTITUTE LIMITED ) SHALIMAR BAGH</t>
  </si>
  <si>
    <t>M090</t>
  </si>
  <si>
    <t>SEEMA</t>
  </si>
  <si>
    <t>ARJUN PODDAR</t>
  </si>
  <si>
    <t>M089</t>
  </si>
  <si>
    <t>JITENDRA KUMAR MANDAL</t>
  </si>
  <si>
    <t>BISHNUDEV MANDAL</t>
  </si>
  <si>
    <t>M091</t>
  </si>
  <si>
    <t>POOJA</t>
  </si>
  <si>
    <t>HDFC0001001</t>
  </si>
  <si>
    <t>PUNB0184500</t>
  </si>
  <si>
    <t>hdfc bank</t>
  </si>
  <si>
    <t>M095</t>
  </si>
  <si>
    <t>KHUSHBOO KUMARI</t>
  </si>
  <si>
    <t>RAM RAJ</t>
  </si>
  <si>
    <t>18.12.2022</t>
  </si>
  <si>
    <t>30.Jan.2001</t>
  </si>
  <si>
    <t>M096</t>
  </si>
  <si>
    <t>DEEPAK KUMAR</t>
  </si>
  <si>
    <t>SHIV CHARAN</t>
  </si>
  <si>
    <t>01.July.1978</t>
  </si>
  <si>
    <t>UTIB0001326</t>
  </si>
  <si>
    <t>INDB0001089</t>
  </si>
  <si>
    <t>IDBI</t>
  </si>
  <si>
    <t>1845006900001084</t>
  </si>
  <si>
    <t>M097</t>
  </si>
  <si>
    <t>NARESH SINGH</t>
  </si>
  <si>
    <t>PARAM SINGH</t>
  </si>
  <si>
    <t>01.Jan.1983</t>
  </si>
  <si>
    <t>SBIN0030258</t>
  </si>
  <si>
    <t>PRASHANT ANIL JAMADAR</t>
  </si>
  <si>
    <t>ANIL CHANDRAM JAMADAR</t>
  </si>
  <si>
    <t>RAHUL</t>
  </si>
  <si>
    <t>SUBHASH PRAJAPATI</t>
  </si>
  <si>
    <t>PRITAM</t>
  </si>
  <si>
    <t>GAURAV</t>
  </si>
  <si>
    <t>RAJU</t>
  </si>
  <si>
    <t>SHIVAM KUMAR</t>
  </si>
  <si>
    <t>JAWAHAR LAL</t>
  </si>
  <si>
    <t>RATNESH KUMAR</t>
  </si>
  <si>
    <t>NATHUNI BAITHA</t>
  </si>
  <si>
    <t>CHANDA DEVI</t>
  </si>
  <si>
    <t>DEEPAK RAI</t>
  </si>
  <si>
    <t>MUNNA MANDAL</t>
  </si>
  <si>
    <t>ANIL MANDAL</t>
  </si>
  <si>
    <t>DIVAKAR SINHA</t>
  </si>
  <si>
    <t>AVADH BEHARI</t>
  </si>
  <si>
    <t>DEVANANAND KUMAR</t>
  </si>
  <si>
    <t>KARAN KUMAR</t>
  </si>
  <si>
    <t>BHARAT SAHNI</t>
  </si>
  <si>
    <t>SOURABH SHARMA</t>
  </si>
  <si>
    <t>SATISH KUMAR</t>
  </si>
  <si>
    <t>RAGHVENDRA PRATAP SINGH</t>
  </si>
  <si>
    <t>RUDRA BHAN SINGH</t>
  </si>
  <si>
    <t xml:space="preserve">UMESH </t>
  </si>
  <si>
    <t xml:space="preserve">HARINATH </t>
  </si>
  <si>
    <t>VIKASH MANDAL</t>
  </si>
  <si>
    <t>SUDHIR MANDAL</t>
  </si>
  <si>
    <t>09.02.2023</t>
  </si>
  <si>
    <t>11.02.2023</t>
  </si>
  <si>
    <t>16.02.2023</t>
  </si>
  <si>
    <t>17.02.2023</t>
  </si>
  <si>
    <t>18.02.2023</t>
  </si>
  <si>
    <t>19.02.2023</t>
  </si>
  <si>
    <t>21.02.2023</t>
  </si>
  <si>
    <t>25.Jan.1998</t>
  </si>
  <si>
    <t>19.FEB.1998</t>
  </si>
  <si>
    <t>22.FEB.1999</t>
  </si>
  <si>
    <t>05.MAY.1995</t>
  </si>
  <si>
    <t>08.oct.1995</t>
  </si>
  <si>
    <t>10.MAR.2004</t>
  </si>
  <si>
    <t>02.FEB.1995</t>
  </si>
  <si>
    <t>06.MAR.2001</t>
  </si>
  <si>
    <t>21.FEB.1984</t>
  </si>
  <si>
    <t>12.APR.1998</t>
  </si>
  <si>
    <t>08.JAN.1996</t>
  </si>
  <si>
    <t>08.AUG.2000</t>
  </si>
  <si>
    <t>01.JAN.2005</t>
  </si>
  <si>
    <t>24.JUL.1991</t>
  </si>
  <si>
    <t>27.MAY.1996</t>
  </si>
  <si>
    <t>100137 596114</t>
  </si>
  <si>
    <t>BKID0000704</t>
  </si>
  <si>
    <t>PUNB0060400</t>
  </si>
  <si>
    <t>UTKS0001558</t>
  </si>
  <si>
    <t>BARB0BHADEL</t>
  </si>
  <si>
    <t>INDB0000005</t>
  </si>
  <si>
    <t>KARB0000548</t>
  </si>
  <si>
    <t>KKBK0004631</t>
  </si>
  <si>
    <t>ICIC0000227</t>
  </si>
  <si>
    <t>ICIC0003426</t>
  </si>
  <si>
    <t>KKBK0004643</t>
  </si>
  <si>
    <t>UBIN0535818</t>
  </si>
  <si>
    <t>UBIN0540561</t>
  </si>
  <si>
    <t>CENRA BANK</t>
  </si>
  <si>
    <t>UTKARSH BANK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</si>
  <si>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FEB'2023</t>
    </r>
  </si>
  <si>
    <t>M0102</t>
  </si>
  <si>
    <t>M0103</t>
  </si>
  <si>
    <t>M0104</t>
  </si>
  <si>
    <t>M0105</t>
  </si>
  <si>
    <t>M0106</t>
  </si>
  <si>
    <t>M0107</t>
  </si>
  <si>
    <t>M0108</t>
  </si>
  <si>
    <t>M0109</t>
  </si>
  <si>
    <t>M0110</t>
  </si>
  <si>
    <t>M0111</t>
  </si>
  <si>
    <t>M0112</t>
  </si>
  <si>
    <t>M0113</t>
  </si>
  <si>
    <t>M0114</t>
  </si>
  <si>
    <t>M0115</t>
  </si>
  <si>
    <t>M0116</t>
  </si>
  <si>
    <t>M072</t>
  </si>
  <si>
    <t>RUCHI SINGH</t>
  </si>
  <si>
    <t>PRASHANT SINGH</t>
  </si>
  <si>
    <t>M098</t>
  </si>
  <si>
    <t>MANISH GUPTA</t>
  </si>
  <si>
    <t>SANTOSH GUPTA</t>
  </si>
  <si>
    <t>02.01.23</t>
  </si>
  <si>
    <t>M094</t>
  </si>
  <si>
    <t>M099</t>
  </si>
  <si>
    <t>M0100</t>
  </si>
  <si>
    <t>M0101</t>
  </si>
  <si>
    <t>ROHIT KUMAR</t>
  </si>
  <si>
    <t>11.Apr.2003</t>
  </si>
  <si>
    <t>13.01.2023</t>
  </si>
  <si>
    <t>PUNB0053410</t>
  </si>
  <si>
    <t>RAJ KUMAR</t>
  </si>
  <si>
    <t>23.Jun.2001</t>
  </si>
  <si>
    <t>VIPIN KUMAR</t>
  </si>
  <si>
    <t>SUGRIV CHAUHAN</t>
  </si>
  <si>
    <t>05.Jun.2003</t>
  </si>
  <si>
    <t>15.01.2023</t>
  </si>
  <si>
    <t>AMAN KUMAR</t>
  </si>
  <si>
    <t>RAJESH KUMAR</t>
  </si>
  <si>
    <t>BKID0006020</t>
  </si>
  <si>
    <t>100991951099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</si>
</sst>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;@"/>
    <numFmt numFmtId="166" formatCode="_ * #,##0_ ;_ * \-#,##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2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3" fillId="0" borderId="1" xfId="2" applyFont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left"/>
    </xf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14" fillId="0" borderId="1" xfId="0" quotePrefix="1" applyNumberFormat="1" applyFont="1" applyBorder="1" applyAlignment="1">
      <alignment horizontal="left"/>
    </xf>
    <xf numFmtId="0" fontId="14" fillId="0" borderId="1" xfId="0" quotePrefix="1" applyFont="1" applyBorder="1" applyAlignment="1">
      <alignment horizontal="left"/>
    </xf>
    <xf numFmtId="0" fontId="21" fillId="0" borderId="1" xfId="0" quotePrefix="1" applyFont="1" applyBorder="1" applyAlignment="1">
      <alignment horizontal="left"/>
    </xf>
    <xf numFmtId="14" fontId="14" fillId="0" borderId="1" xfId="0" quotePrefix="1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Border="1" applyAlignment="1">
      <alignment horizontal="left"/>
    </xf>
    <xf numFmtId="1" fontId="1" fillId="0" borderId="0" xfId="0" applyNumberFormat="1" applyFont="1"/>
    <xf numFmtId="0" fontId="0" fillId="0" borderId="1" xfId="0" quotePrefix="1" applyBorder="1"/>
    <xf numFmtId="164" fontId="0" fillId="0" borderId="1" xfId="13" quotePrefix="1" applyFont="1" applyFill="1" applyBorder="1" applyAlignment="1"/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left"/>
    </xf>
    <xf numFmtId="1" fontId="0" fillId="0" borderId="1" xfId="0" quotePrefix="1" applyNumberFormat="1" applyBorder="1" applyAlignment="1">
      <alignment horizontal="left"/>
    </xf>
    <xf numFmtId="0" fontId="16" fillId="0" borderId="5" xfId="0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5" xfId="0" applyBorder="1"/>
    <xf numFmtId="1" fontId="14" fillId="0" borderId="1" xfId="0" applyNumberFormat="1" applyFont="1" applyBorder="1" applyAlignment="1">
      <alignment horizontal="left" vertical="center"/>
    </xf>
    <xf numFmtId="1" fontId="14" fillId="0" borderId="1" xfId="0" quotePrefix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3" builtinId="3"/>
    <cellStyle name="Comma 10" xfId="12"/>
    <cellStyle name="Comma 2 2" xfId="7"/>
    <cellStyle name="Comma 5" xfId="11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UKU\max\Attendance%20HK%20Feb23_Final%20Us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023"/>
      <sheetName val="PROJECT"/>
      <sheetName val="Summary"/>
    </sheetNames>
    <sheetDataSet>
      <sheetData sheetId="0">
        <row r="10">
          <cell r="B10" t="str">
            <v>M001</v>
          </cell>
          <cell r="C10" t="str">
            <v>LAXMI</v>
          </cell>
          <cell r="E10" t="str">
            <v>HK</v>
          </cell>
          <cell r="H10" t="str">
            <v>E</v>
          </cell>
          <cell r="I10" t="str">
            <v>E</v>
          </cell>
          <cell r="J10" t="str">
            <v>M</v>
          </cell>
          <cell r="K10" t="str">
            <v>M</v>
          </cell>
          <cell r="L10" t="str">
            <v>O</v>
          </cell>
          <cell r="M10" t="str">
            <v>E</v>
          </cell>
          <cell r="N10" t="str">
            <v>M</v>
          </cell>
          <cell r="O10" t="str">
            <v>M</v>
          </cell>
          <cell r="P10" t="str">
            <v>E</v>
          </cell>
          <cell r="Q10" t="str">
            <v>M</v>
          </cell>
          <cell r="R10" t="str">
            <v>M</v>
          </cell>
          <cell r="S10" t="str">
            <v>O</v>
          </cell>
          <cell r="T10" t="str">
            <v>E</v>
          </cell>
          <cell r="U10" t="str">
            <v>A</v>
          </cell>
          <cell r="V10" t="str">
            <v>E</v>
          </cell>
          <cell r="W10" t="str">
            <v>E</v>
          </cell>
          <cell r="X10" t="str">
            <v>E</v>
          </cell>
          <cell r="Y10" t="str">
            <v>E</v>
          </cell>
          <cell r="Z10" t="str">
            <v>O</v>
          </cell>
          <cell r="AA10" t="str">
            <v>N</v>
          </cell>
          <cell r="AB10" t="str">
            <v>N</v>
          </cell>
          <cell r="AC10" t="str">
            <v>N</v>
          </cell>
          <cell r="AD10" t="str">
            <v>N</v>
          </cell>
          <cell r="AE10" t="str">
            <v>N</v>
          </cell>
          <cell r="AF10" t="str">
            <v>N</v>
          </cell>
          <cell r="AG10" t="str">
            <v>O</v>
          </cell>
          <cell r="AH10" t="str">
            <v>N</v>
          </cell>
          <cell r="AI10" t="str">
            <v>N</v>
          </cell>
          <cell r="AJ10" t="str">
            <v>N</v>
          </cell>
          <cell r="AK10" t="str">
            <v>N</v>
          </cell>
          <cell r="AL10" t="str">
            <v>N</v>
          </cell>
          <cell r="AM10" t="str">
            <v>N</v>
          </cell>
          <cell r="AN10" t="str">
            <v>O</v>
          </cell>
          <cell r="AO10" t="str">
            <v>E</v>
          </cell>
          <cell r="AP10" t="str">
            <v>E</v>
          </cell>
          <cell r="AQ10" t="str">
            <v>E</v>
          </cell>
          <cell r="AR10" t="str">
            <v>E</v>
          </cell>
          <cell r="AS10" t="str">
            <v>E</v>
          </cell>
          <cell r="AW10">
            <v>1</v>
          </cell>
          <cell r="AX10">
            <v>10</v>
          </cell>
          <cell r="AY10">
            <v>12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4</v>
          </cell>
          <cell r="BI10">
            <v>1</v>
          </cell>
          <cell r="BJ10">
            <v>0</v>
          </cell>
          <cell r="BK10">
            <v>0</v>
          </cell>
          <cell r="BL10">
            <v>23</v>
          </cell>
          <cell r="BM10">
            <v>4</v>
          </cell>
          <cell r="BN10">
            <v>27</v>
          </cell>
          <cell r="BO10">
            <v>0</v>
          </cell>
          <cell r="BP10">
            <v>0</v>
          </cell>
          <cell r="BQ10">
            <v>0</v>
          </cell>
          <cell r="BT10">
            <v>-27</v>
          </cell>
          <cell r="BV10">
            <v>0</v>
          </cell>
        </row>
        <row r="11">
          <cell r="B11" t="str">
            <v>M002</v>
          </cell>
          <cell r="C11" t="str">
            <v>JAGVIR SINGH</v>
          </cell>
          <cell r="E11" t="str">
            <v>HK</v>
          </cell>
          <cell r="H11" t="str">
            <v>M</v>
          </cell>
          <cell r="I11" t="str">
            <v>N</v>
          </cell>
          <cell r="J11" t="str">
            <v>N</v>
          </cell>
          <cell r="K11" t="str">
            <v>N</v>
          </cell>
          <cell r="L11" t="str">
            <v>N</v>
          </cell>
          <cell r="M11" t="str">
            <v>O</v>
          </cell>
          <cell r="N11" t="str">
            <v>M</v>
          </cell>
          <cell r="O11" t="str">
            <v>M</v>
          </cell>
          <cell r="P11" t="str">
            <v>M</v>
          </cell>
          <cell r="Q11" t="str">
            <v>M</v>
          </cell>
          <cell r="R11" t="str">
            <v>M</v>
          </cell>
          <cell r="S11" t="str">
            <v>M</v>
          </cell>
          <cell r="T11" t="str">
            <v>O</v>
          </cell>
          <cell r="U11" t="str">
            <v>M</v>
          </cell>
          <cell r="V11" t="str">
            <v>M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A</v>
          </cell>
          <cell r="AA11" t="str">
            <v>O</v>
          </cell>
          <cell r="AB11" t="str">
            <v>M</v>
          </cell>
          <cell r="AC11" t="str">
            <v>M+E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O</v>
          </cell>
          <cell r="AI11" t="str">
            <v>M</v>
          </cell>
          <cell r="AJ11" t="str">
            <v>M</v>
          </cell>
          <cell r="AK11" t="str">
            <v>M</v>
          </cell>
          <cell r="AL11" t="str">
            <v>M</v>
          </cell>
          <cell r="AM11" t="str">
            <v>M</v>
          </cell>
          <cell r="AN11" t="str">
            <v>M</v>
          </cell>
          <cell r="AO11" t="str">
            <v>O</v>
          </cell>
          <cell r="AP11" t="str">
            <v>M</v>
          </cell>
          <cell r="AQ11" t="str">
            <v>M</v>
          </cell>
          <cell r="AR11" t="str">
            <v>M</v>
          </cell>
          <cell r="AS11" t="str">
            <v>M</v>
          </cell>
          <cell r="AW11">
            <v>22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4</v>
          </cell>
          <cell r="BI11">
            <v>1</v>
          </cell>
          <cell r="BJ11">
            <v>0</v>
          </cell>
          <cell r="BK11">
            <v>0</v>
          </cell>
          <cell r="BL11">
            <v>23</v>
          </cell>
          <cell r="BM11">
            <v>4</v>
          </cell>
          <cell r="BN11">
            <v>27</v>
          </cell>
          <cell r="BO11">
            <v>1</v>
          </cell>
          <cell r="BP11">
            <v>0</v>
          </cell>
          <cell r="BQ11">
            <v>0</v>
          </cell>
          <cell r="BT11">
            <v>-27</v>
          </cell>
          <cell r="BV11">
            <v>8</v>
          </cell>
        </row>
        <row r="12">
          <cell r="B12" t="str">
            <v>M003</v>
          </cell>
          <cell r="C12" t="str">
            <v>RAMRAJ</v>
          </cell>
          <cell r="E12" t="str">
            <v>HK</v>
          </cell>
          <cell r="H12" t="str">
            <v>M</v>
          </cell>
          <cell r="I12" t="str">
            <v>N</v>
          </cell>
          <cell r="J12" t="str">
            <v>N</v>
          </cell>
          <cell r="K12" t="str">
            <v>N</v>
          </cell>
          <cell r="L12" t="str">
            <v>N</v>
          </cell>
          <cell r="M12" t="str">
            <v>N</v>
          </cell>
          <cell r="N12" t="str">
            <v>O</v>
          </cell>
          <cell r="O12" t="str">
            <v>A</v>
          </cell>
          <cell r="P12" t="str">
            <v>N</v>
          </cell>
          <cell r="Q12" t="str">
            <v>N</v>
          </cell>
          <cell r="R12" t="str">
            <v>E</v>
          </cell>
          <cell r="S12" t="str">
            <v>E</v>
          </cell>
          <cell r="T12" t="str">
            <v>N</v>
          </cell>
          <cell r="U12" t="str">
            <v>O</v>
          </cell>
          <cell r="V12" t="str">
            <v>E</v>
          </cell>
          <cell r="W12" t="str">
            <v>E</v>
          </cell>
          <cell r="X12" t="str">
            <v>E</v>
          </cell>
          <cell r="Y12" t="str">
            <v>E</v>
          </cell>
          <cell r="Z12" t="str">
            <v>E</v>
          </cell>
          <cell r="AA12" t="str">
            <v>E</v>
          </cell>
          <cell r="AB12" t="str">
            <v>O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E</v>
          </cell>
          <cell r="AG12" t="str">
            <v>N</v>
          </cell>
          <cell r="AH12" t="str">
            <v>E</v>
          </cell>
          <cell r="AI12" t="str">
            <v>O</v>
          </cell>
          <cell r="AJ12" t="str">
            <v>N</v>
          </cell>
          <cell r="AK12" t="str">
            <v>N</v>
          </cell>
          <cell r="AL12" t="str">
            <v>N</v>
          </cell>
          <cell r="AM12" t="str">
            <v>N</v>
          </cell>
          <cell r="AN12" t="str">
            <v>N</v>
          </cell>
          <cell r="AO12" t="str">
            <v>N</v>
          </cell>
          <cell r="AP12" t="str">
            <v>O</v>
          </cell>
          <cell r="AQ12" t="str">
            <v>M</v>
          </cell>
          <cell r="AR12" t="str">
            <v>M</v>
          </cell>
          <cell r="AS12" t="str">
            <v>M</v>
          </cell>
          <cell r="AW12">
            <v>6</v>
          </cell>
          <cell r="AX12">
            <v>10</v>
          </cell>
          <cell r="AY12">
            <v>8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4</v>
          </cell>
          <cell r="BI12">
            <v>0</v>
          </cell>
          <cell r="BJ12">
            <v>0</v>
          </cell>
          <cell r="BK12">
            <v>0</v>
          </cell>
          <cell r="BL12">
            <v>24</v>
          </cell>
          <cell r="BM12">
            <v>4</v>
          </cell>
          <cell r="BN12">
            <v>28</v>
          </cell>
          <cell r="BO12">
            <v>0</v>
          </cell>
          <cell r="BP12">
            <v>0</v>
          </cell>
          <cell r="BQ12">
            <v>0</v>
          </cell>
          <cell r="BT12">
            <v>-28</v>
          </cell>
          <cell r="BV12">
            <v>0</v>
          </cell>
        </row>
        <row r="13">
          <cell r="B13" t="str">
            <v>M004</v>
          </cell>
          <cell r="C13" t="str">
            <v>BALRAJ</v>
          </cell>
          <cell r="E13" t="str">
            <v>HK</v>
          </cell>
          <cell r="H13" t="str">
            <v>A</v>
          </cell>
          <cell r="I13" t="str">
            <v>A</v>
          </cell>
          <cell r="J13" t="str">
            <v>M</v>
          </cell>
          <cell r="K13" t="str">
            <v>M</v>
          </cell>
          <cell r="L13" t="str">
            <v>M</v>
          </cell>
          <cell r="M13" t="str">
            <v>M</v>
          </cell>
          <cell r="N13" t="str">
            <v>M</v>
          </cell>
          <cell r="O13" t="str">
            <v>O</v>
          </cell>
          <cell r="P13" t="str">
            <v>M</v>
          </cell>
          <cell r="Q13" t="str">
            <v>M</v>
          </cell>
          <cell r="R13" t="str">
            <v>M</v>
          </cell>
          <cell r="S13" t="str">
            <v>M</v>
          </cell>
          <cell r="T13" t="str">
            <v>M</v>
          </cell>
          <cell r="U13" t="str">
            <v>M</v>
          </cell>
          <cell r="V13" t="str">
            <v>O</v>
          </cell>
          <cell r="W13" t="str">
            <v>M</v>
          </cell>
          <cell r="X13" t="str">
            <v>M</v>
          </cell>
          <cell r="Y13" t="str">
            <v>M</v>
          </cell>
          <cell r="Z13" t="str">
            <v>M</v>
          </cell>
          <cell r="AA13" t="str">
            <v>M</v>
          </cell>
          <cell r="AB13" t="str">
            <v>M</v>
          </cell>
          <cell r="AC13" t="str">
            <v>O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 t="str">
            <v>O</v>
          </cell>
          <cell r="AK13" t="str">
            <v>M</v>
          </cell>
          <cell r="AL13" t="str">
            <v>M</v>
          </cell>
          <cell r="AM13" t="str">
            <v>M</v>
          </cell>
          <cell r="AN13" t="str">
            <v>M</v>
          </cell>
          <cell r="AO13" t="str">
            <v>M</v>
          </cell>
          <cell r="AP13" t="str">
            <v>M</v>
          </cell>
          <cell r="AQ13" t="str">
            <v>O</v>
          </cell>
          <cell r="AR13" t="str">
            <v>M</v>
          </cell>
          <cell r="AS13" t="str">
            <v>M</v>
          </cell>
          <cell r="AW13">
            <v>24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4</v>
          </cell>
          <cell r="BI13">
            <v>0</v>
          </cell>
          <cell r="BJ13">
            <v>0</v>
          </cell>
          <cell r="BK13">
            <v>0</v>
          </cell>
          <cell r="BL13">
            <v>24</v>
          </cell>
          <cell r="BM13">
            <v>4</v>
          </cell>
          <cell r="BN13">
            <v>28</v>
          </cell>
          <cell r="BO13">
            <v>0</v>
          </cell>
          <cell r="BP13">
            <v>0</v>
          </cell>
          <cell r="BQ13">
            <v>0</v>
          </cell>
          <cell r="BT13">
            <v>-28</v>
          </cell>
          <cell r="BV13">
            <v>0</v>
          </cell>
        </row>
        <row r="14">
          <cell r="B14" t="str">
            <v>M005</v>
          </cell>
          <cell r="C14" t="str">
            <v>HARENDRA KUMAR</v>
          </cell>
          <cell r="E14" t="str">
            <v>HK</v>
          </cell>
          <cell r="H14" t="str">
            <v>M</v>
          </cell>
          <cell r="I14" t="str">
            <v>O</v>
          </cell>
          <cell r="J14" t="str">
            <v>M</v>
          </cell>
          <cell r="K14" t="str">
            <v>E</v>
          </cell>
          <cell r="L14" t="str">
            <v>M</v>
          </cell>
          <cell r="M14" t="str">
            <v>E</v>
          </cell>
          <cell r="N14" t="str">
            <v>E</v>
          </cell>
          <cell r="O14" t="str">
            <v>M</v>
          </cell>
          <cell r="P14" t="str">
            <v>O</v>
          </cell>
          <cell r="Q14" t="str">
            <v>M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O</v>
          </cell>
          <cell r="X14" t="str">
            <v>M</v>
          </cell>
          <cell r="Y14" t="str">
            <v>A</v>
          </cell>
          <cell r="Z14" t="str">
            <v>A</v>
          </cell>
          <cell r="AA14" t="str">
            <v>A</v>
          </cell>
          <cell r="AB14" t="str">
            <v>E</v>
          </cell>
          <cell r="AC14" t="str">
            <v>E+N</v>
          </cell>
          <cell r="AD14" t="str">
            <v>O</v>
          </cell>
          <cell r="AE14" t="str">
            <v>E</v>
          </cell>
          <cell r="AF14" t="str">
            <v>E</v>
          </cell>
          <cell r="AG14" t="str">
            <v>E</v>
          </cell>
          <cell r="AH14" t="str">
            <v>E</v>
          </cell>
          <cell r="AI14" t="str">
            <v>M</v>
          </cell>
          <cell r="AJ14" t="str">
            <v>M</v>
          </cell>
          <cell r="AK14" t="str">
            <v>O</v>
          </cell>
          <cell r="AL14" t="str">
            <v>M</v>
          </cell>
          <cell r="AM14" t="str">
            <v>M</v>
          </cell>
          <cell r="AN14" t="str">
            <v>M</v>
          </cell>
          <cell r="AO14" t="str">
            <v>M</v>
          </cell>
          <cell r="AP14" t="str">
            <v>M</v>
          </cell>
          <cell r="AQ14" t="str">
            <v>M</v>
          </cell>
          <cell r="AR14" t="str">
            <v>O</v>
          </cell>
          <cell r="AS14" t="str">
            <v>M</v>
          </cell>
          <cell r="AW14">
            <v>15</v>
          </cell>
          <cell r="AX14">
            <v>5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1</v>
          </cell>
          <cell r="BE14">
            <v>0</v>
          </cell>
          <cell r="BF14">
            <v>0</v>
          </cell>
          <cell r="BG14">
            <v>0</v>
          </cell>
          <cell r="BH14">
            <v>4</v>
          </cell>
          <cell r="BI14">
            <v>3</v>
          </cell>
          <cell r="BJ14">
            <v>0</v>
          </cell>
          <cell r="BK14">
            <v>0</v>
          </cell>
          <cell r="BL14">
            <v>21</v>
          </cell>
          <cell r="BM14">
            <v>4</v>
          </cell>
          <cell r="BN14">
            <v>25</v>
          </cell>
          <cell r="BO14">
            <v>1</v>
          </cell>
          <cell r="BP14">
            <v>0</v>
          </cell>
          <cell r="BQ14">
            <v>0</v>
          </cell>
          <cell r="BT14">
            <v>-25</v>
          </cell>
          <cell r="BV14">
            <v>8</v>
          </cell>
        </row>
        <row r="15">
          <cell r="B15" t="str">
            <v>M006</v>
          </cell>
          <cell r="C15" t="str">
            <v>SARJU PATEL</v>
          </cell>
          <cell r="E15" t="str">
            <v>HK</v>
          </cell>
          <cell r="H15" t="str">
            <v>PR</v>
          </cell>
          <cell r="I15" t="str">
            <v>PR</v>
          </cell>
          <cell r="J15" t="str">
            <v>O</v>
          </cell>
          <cell r="K15" t="str">
            <v>PR</v>
          </cell>
          <cell r="L15" t="str">
            <v>PR</v>
          </cell>
          <cell r="M15" t="str">
            <v>PR</v>
          </cell>
          <cell r="N15" t="str">
            <v>PR</v>
          </cell>
          <cell r="O15" t="str">
            <v>PR</v>
          </cell>
          <cell r="P15" t="str">
            <v>PR</v>
          </cell>
          <cell r="Q15" t="str">
            <v>O</v>
          </cell>
          <cell r="R15" t="str">
            <v>PR</v>
          </cell>
          <cell r="S15" t="str">
            <v>PR</v>
          </cell>
          <cell r="T15" t="str">
            <v>PR</v>
          </cell>
          <cell r="U15" t="str">
            <v>PR</v>
          </cell>
          <cell r="V15" t="str">
            <v>PR</v>
          </cell>
          <cell r="W15" t="str">
            <v>PR</v>
          </cell>
          <cell r="X15" t="str">
            <v>O</v>
          </cell>
          <cell r="Y15" t="str">
            <v>PR</v>
          </cell>
          <cell r="Z15" t="str">
            <v>PR</v>
          </cell>
          <cell r="AA15" t="str">
            <v>PR</v>
          </cell>
          <cell r="AB15" t="str">
            <v>PR</v>
          </cell>
          <cell r="AC15" t="str">
            <v>M+E</v>
          </cell>
          <cell r="AD15" t="str">
            <v>PR</v>
          </cell>
          <cell r="AE15" t="str">
            <v>O</v>
          </cell>
          <cell r="AF15" t="str">
            <v>M+E</v>
          </cell>
          <cell r="AG15" t="str">
            <v>M+E</v>
          </cell>
          <cell r="AH15" t="str">
            <v>PR</v>
          </cell>
          <cell r="AI15" t="str">
            <v>PR</v>
          </cell>
          <cell r="AJ15" t="str">
            <v>PR</v>
          </cell>
          <cell r="AK15" t="str">
            <v>PR</v>
          </cell>
          <cell r="AL15" t="str">
            <v>PR</v>
          </cell>
          <cell r="AM15" t="str">
            <v>PR</v>
          </cell>
          <cell r="AN15" t="str">
            <v>PR</v>
          </cell>
          <cell r="AO15" t="str">
            <v>PR</v>
          </cell>
          <cell r="AP15" t="str">
            <v>PR</v>
          </cell>
          <cell r="AQ15" t="str">
            <v>PR</v>
          </cell>
          <cell r="AR15" t="str">
            <v>O</v>
          </cell>
          <cell r="AS15" t="str">
            <v>PR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3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3</v>
          </cell>
          <cell r="BN15">
            <v>3</v>
          </cell>
          <cell r="BO15">
            <v>3</v>
          </cell>
          <cell r="BP15">
            <v>0</v>
          </cell>
          <cell r="BQ15">
            <v>0</v>
          </cell>
          <cell r="BT15">
            <v>-3</v>
          </cell>
          <cell r="BV15">
            <v>24</v>
          </cell>
        </row>
        <row r="16">
          <cell r="B16" t="str">
            <v>M007</v>
          </cell>
          <cell r="C16" t="str">
            <v>ASHOK KUMAR SAFI</v>
          </cell>
          <cell r="E16" t="str">
            <v>HK</v>
          </cell>
          <cell r="H16" t="str">
            <v>E</v>
          </cell>
          <cell r="I16" t="str">
            <v>E+N</v>
          </cell>
          <cell r="J16" t="str">
            <v>E</v>
          </cell>
          <cell r="K16" t="str">
            <v>E</v>
          </cell>
          <cell r="L16" t="str">
            <v>E</v>
          </cell>
          <cell r="M16" t="str">
            <v>E</v>
          </cell>
          <cell r="N16" t="str">
            <v>O</v>
          </cell>
          <cell r="O16" t="str">
            <v>E</v>
          </cell>
          <cell r="P16" t="str">
            <v>E</v>
          </cell>
          <cell r="Q16" t="str">
            <v>E</v>
          </cell>
          <cell r="R16" t="str">
            <v>E</v>
          </cell>
          <cell r="S16" t="str">
            <v>M</v>
          </cell>
          <cell r="T16" t="str">
            <v>E</v>
          </cell>
          <cell r="U16" t="str">
            <v>O</v>
          </cell>
          <cell r="V16" t="str">
            <v>M</v>
          </cell>
          <cell r="W16" t="str">
            <v>M</v>
          </cell>
          <cell r="X16" t="str">
            <v>M</v>
          </cell>
          <cell r="Y16" t="str">
            <v>E</v>
          </cell>
          <cell r="Z16" t="str">
            <v>M</v>
          </cell>
          <cell r="AA16" t="str">
            <v>N</v>
          </cell>
          <cell r="AB16" t="str">
            <v>O</v>
          </cell>
          <cell r="AC16" t="str">
            <v>M</v>
          </cell>
          <cell r="AD16" t="str">
            <v>M</v>
          </cell>
          <cell r="AE16" t="str">
            <v>M</v>
          </cell>
          <cell r="AF16" t="str">
            <v>E</v>
          </cell>
          <cell r="AG16" t="str">
            <v>M</v>
          </cell>
          <cell r="AH16" t="str">
            <v>M</v>
          </cell>
          <cell r="AI16" t="str">
            <v>O</v>
          </cell>
          <cell r="AJ16" t="str">
            <v>M</v>
          </cell>
          <cell r="AK16" t="str">
            <v>M</v>
          </cell>
          <cell r="AL16" t="str">
            <v>M</v>
          </cell>
          <cell r="AM16" t="str">
            <v>E</v>
          </cell>
          <cell r="AN16" t="str">
            <v>M</v>
          </cell>
          <cell r="AO16" t="str">
            <v>N</v>
          </cell>
          <cell r="AP16" t="str">
            <v>O</v>
          </cell>
          <cell r="AQ16" t="str">
            <v>M</v>
          </cell>
          <cell r="AR16" t="str">
            <v>M</v>
          </cell>
          <cell r="AS16" t="str">
            <v>M</v>
          </cell>
          <cell r="AW16">
            <v>17</v>
          </cell>
          <cell r="AX16">
            <v>5</v>
          </cell>
          <cell r="AY16">
            <v>2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4</v>
          </cell>
          <cell r="BI16">
            <v>0</v>
          </cell>
          <cell r="BJ16">
            <v>0</v>
          </cell>
          <cell r="BK16">
            <v>0</v>
          </cell>
          <cell r="BL16">
            <v>24</v>
          </cell>
          <cell r="BM16">
            <v>4</v>
          </cell>
          <cell r="BN16">
            <v>28</v>
          </cell>
          <cell r="BO16">
            <v>0</v>
          </cell>
          <cell r="BP16">
            <v>0</v>
          </cell>
          <cell r="BQ16">
            <v>0</v>
          </cell>
          <cell r="BT16">
            <v>-28</v>
          </cell>
          <cell r="BV16">
            <v>0</v>
          </cell>
        </row>
        <row r="17">
          <cell r="B17" t="str">
            <v>M008</v>
          </cell>
          <cell r="C17" t="str">
            <v>ALKA BHARTI</v>
          </cell>
          <cell r="E17" t="str">
            <v>HK</v>
          </cell>
          <cell r="H17" t="str">
            <v>E</v>
          </cell>
          <cell r="I17" t="str">
            <v>E</v>
          </cell>
          <cell r="J17" t="str">
            <v>M</v>
          </cell>
          <cell r="K17" t="str">
            <v>O</v>
          </cell>
          <cell r="L17" t="str">
            <v>M</v>
          </cell>
          <cell r="M17" t="str">
            <v>M</v>
          </cell>
          <cell r="N17" t="str">
            <v>M</v>
          </cell>
          <cell r="O17" t="str">
            <v>M</v>
          </cell>
          <cell r="P17" t="str">
            <v>M</v>
          </cell>
          <cell r="Q17" t="str">
            <v>M</v>
          </cell>
          <cell r="R17" t="str">
            <v>O</v>
          </cell>
          <cell r="S17" t="str">
            <v>M</v>
          </cell>
          <cell r="T17" t="str">
            <v>M</v>
          </cell>
          <cell r="U17" t="str">
            <v>M</v>
          </cell>
          <cell r="V17" t="str">
            <v>M</v>
          </cell>
          <cell r="W17" t="str">
            <v>A</v>
          </cell>
          <cell r="X17" t="str">
            <v>M</v>
          </cell>
          <cell r="Y17" t="str">
            <v>O</v>
          </cell>
          <cell r="Z17" t="str">
            <v>M</v>
          </cell>
          <cell r="AA17" t="str">
            <v>M</v>
          </cell>
          <cell r="AB17" t="str">
            <v>E</v>
          </cell>
          <cell r="AC17" t="str">
            <v>M</v>
          </cell>
          <cell r="AD17" t="str">
            <v>E</v>
          </cell>
          <cell r="AE17" t="str">
            <v>M</v>
          </cell>
          <cell r="AF17" t="str">
            <v>O</v>
          </cell>
          <cell r="AG17" t="str">
            <v>E</v>
          </cell>
          <cell r="AH17" t="str">
            <v>E</v>
          </cell>
          <cell r="AI17" t="str">
            <v>E</v>
          </cell>
          <cell r="AJ17" t="str">
            <v>E</v>
          </cell>
          <cell r="AK17" t="str">
            <v>E</v>
          </cell>
          <cell r="AL17" t="str">
            <v>M</v>
          </cell>
          <cell r="AM17" t="str">
            <v>O</v>
          </cell>
          <cell r="AN17" t="str">
            <v>M</v>
          </cell>
          <cell r="AO17" t="str">
            <v>M</v>
          </cell>
          <cell r="AP17" t="str">
            <v>M</v>
          </cell>
          <cell r="AQ17" t="str">
            <v>M</v>
          </cell>
          <cell r="AR17" t="str">
            <v>M</v>
          </cell>
          <cell r="AS17" t="str">
            <v>M</v>
          </cell>
          <cell r="AW17">
            <v>16</v>
          </cell>
          <cell r="AX17">
            <v>7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4</v>
          </cell>
          <cell r="BI17">
            <v>1</v>
          </cell>
          <cell r="BJ17">
            <v>0</v>
          </cell>
          <cell r="BK17">
            <v>0</v>
          </cell>
          <cell r="BL17">
            <v>23</v>
          </cell>
          <cell r="BM17">
            <v>4</v>
          </cell>
          <cell r="BN17">
            <v>27</v>
          </cell>
          <cell r="BO17">
            <v>0</v>
          </cell>
          <cell r="BP17">
            <v>0</v>
          </cell>
          <cell r="BQ17">
            <v>0</v>
          </cell>
          <cell r="BT17">
            <v>-27</v>
          </cell>
          <cell r="BV17">
            <v>0</v>
          </cell>
        </row>
        <row r="18">
          <cell r="B18" t="str">
            <v>M009</v>
          </cell>
          <cell r="C18" t="str">
            <v>SANDEEP YADAV</v>
          </cell>
          <cell r="E18" t="str">
            <v>HK</v>
          </cell>
          <cell r="H18" t="str">
            <v>M+E</v>
          </cell>
          <cell r="I18" t="str">
            <v>E</v>
          </cell>
          <cell r="J18" t="str">
            <v>N</v>
          </cell>
          <cell r="K18" t="str">
            <v>N</v>
          </cell>
          <cell r="L18" t="str">
            <v>O</v>
          </cell>
          <cell r="M18" t="str">
            <v>N</v>
          </cell>
          <cell r="N18" t="str">
            <v>N</v>
          </cell>
          <cell r="O18" t="str">
            <v>N</v>
          </cell>
          <cell r="P18" t="str">
            <v>A</v>
          </cell>
          <cell r="Q18" t="str">
            <v>N</v>
          </cell>
          <cell r="R18" t="str">
            <v>N</v>
          </cell>
          <cell r="S18" t="str">
            <v>O</v>
          </cell>
          <cell r="T18" t="str">
            <v>E</v>
          </cell>
          <cell r="U18" t="str">
            <v>E</v>
          </cell>
          <cell r="V18" t="str">
            <v>E</v>
          </cell>
          <cell r="W18" t="str">
            <v>M</v>
          </cell>
          <cell r="X18" t="str">
            <v>M</v>
          </cell>
          <cell r="Y18" t="str">
            <v>M</v>
          </cell>
          <cell r="Z18" t="str">
            <v>O</v>
          </cell>
          <cell r="AA18" t="str">
            <v>M</v>
          </cell>
          <cell r="AB18" t="str">
            <v>M+E</v>
          </cell>
          <cell r="AC18" t="str">
            <v>E+N</v>
          </cell>
          <cell r="AD18" t="str">
            <v>N</v>
          </cell>
          <cell r="AE18" t="str">
            <v>N</v>
          </cell>
          <cell r="AF18" t="str">
            <v>E</v>
          </cell>
          <cell r="AG18" t="str">
            <v>O</v>
          </cell>
          <cell r="AH18" t="str">
            <v>M</v>
          </cell>
          <cell r="AI18" t="str">
            <v>E</v>
          </cell>
          <cell r="AJ18" t="str">
            <v>M</v>
          </cell>
          <cell r="AK18" t="str">
            <v>M</v>
          </cell>
          <cell r="AL18" t="str">
            <v>M</v>
          </cell>
          <cell r="AM18" t="str">
            <v>M</v>
          </cell>
          <cell r="AN18" t="str">
            <v>O</v>
          </cell>
          <cell r="AO18" t="str">
            <v>M</v>
          </cell>
          <cell r="AP18" t="str">
            <v>M</v>
          </cell>
          <cell r="AQ18" t="str">
            <v>M</v>
          </cell>
          <cell r="AR18" t="str">
            <v>M</v>
          </cell>
          <cell r="AS18" t="str">
            <v>M</v>
          </cell>
          <cell r="AW18">
            <v>14</v>
          </cell>
          <cell r="AX18">
            <v>5</v>
          </cell>
          <cell r="AY18">
            <v>3</v>
          </cell>
          <cell r="AZ18">
            <v>0</v>
          </cell>
          <cell r="BA18">
            <v>0</v>
          </cell>
          <cell r="BB18">
            <v>1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0</v>
          </cell>
          <cell r="BH18">
            <v>4</v>
          </cell>
          <cell r="BI18">
            <v>0</v>
          </cell>
          <cell r="BJ18">
            <v>0</v>
          </cell>
          <cell r="BK18">
            <v>0</v>
          </cell>
          <cell r="BL18">
            <v>24</v>
          </cell>
          <cell r="BM18">
            <v>4</v>
          </cell>
          <cell r="BN18">
            <v>28</v>
          </cell>
          <cell r="BO18">
            <v>2</v>
          </cell>
          <cell r="BP18">
            <v>0</v>
          </cell>
          <cell r="BQ18">
            <v>0</v>
          </cell>
          <cell r="BT18">
            <v>-28</v>
          </cell>
          <cell r="BV18">
            <v>16</v>
          </cell>
        </row>
        <row r="19">
          <cell r="B19" t="str">
            <v>M011</v>
          </cell>
          <cell r="C19" t="str">
            <v>MD.RAMIZUL HASAN</v>
          </cell>
          <cell r="E19" t="str">
            <v>HK</v>
          </cell>
          <cell r="H19" t="str">
            <v>M</v>
          </cell>
          <cell r="I19" t="str">
            <v>E</v>
          </cell>
          <cell r="J19" t="str">
            <v>E</v>
          </cell>
          <cell r="K19" t="str">
            <v>E</v>
          </cell>
          <cell r="L19" t="str">
            <v>E</v>
          </cell>
          <cell r="M19" t="str">
            <v>O</v>
          </cell>
          <cell r="N19" t="str">
            <v>E</v>
          </cell>
          <cell r="O19" t="str">
            <v>E</v>
          </cell>
          <cell r="P19" t="str">
            <v>N</v>
          </cell>
          <cell r="Q19" t="str">
            <v>E</v>
          </cell>
          <cell r="R19" t="str">
            <v>E</v>
          </cell>
          <cell r="S19" t="str">
            <v>E</v>
          </cell>
          <cell r="T19" t="str">
            <v>O</v>
          </cell>
          <cell r="U19" t="str">
            <v>N</v>
          </cell>
          <cell r="V19" t="str">
            <v>E</v>
          </cell>
          <cell r="W19" t="str">
            <v>N</v>
          </cell>
          <cell r="X19" t="str">
            <v>N</v>
          </cell>
          <cell r="Y19" t="str">
            <v>N</v>
          </cell>
          <cell r="Z19" t="str">
            <v>N</v>
          </cell>
          <cell r="AA19" t="str">
            <v>O</v>
          </cell>
          <cell r="AB19" t="str">
            <v>E</v>
          </cell>
          <cell r="AC19" t="str">
            <v>N</v>
          </cell>
          <cell r="AD19" t="str">
            <v>E</v>
          </cell>
          <cell r="AE19" t="str">
            <v>E</v>
          </cell>
          <cell r="AF19" t="str">
            <v>M</v>
          </cell>
          <cell r="AG19" t="str">
            <v>E</v>
          </cell>
          <cell r="AH19" t="str">
            <v>O</v>
          </cell>
          <cell r="AI19" t="str">
            <v>E</v>
          </cell>
          <cell r="AJ19" t="str">
            <v>E</v>
          </cell>
          <cell r="AK19" t="str">
            <v>E</v>
          </cell>
          <cell r="AL19" t="str">
            <v>E</v>
          </cell>
          <cell r="AM19" t="str">
            <v>E</v>
          </cell>
          <cell r="AN19" t="str">
            <v>E</v>
          </cell>
          <cell r="AO19" t="str">
            <v>O</v>
          </cell>
          <cell r="AP19" t="str">
            <v>E</v>
          </cell>
          <cell r="AQ19" t="str">
            <v>E</v>
          </cell>
          <cell r="AR19" t="str">
            <v>E</v>
          </cell>
          <cell r="AS19" t="str">
            <v>E</v>
          </cell>
          <cell r="AW19">
            <v>1</v>
          </cell>
          <cell r="AX19">
            <v>17</v>
          </cell>
          <cell r="AY19">
            <v>6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4</v>
          </cell>
          <cell r="BI19">
            <v>0</v>
          </cell>
          <cell r="BJ19">
            <v>0</v>
          </cell>
          <cell r="BK19">
            <v>0</v>
          </cell>
          <cell r="BL19">
            <v>24</v>
          </cell>
          <cell r="BM19">
            <v>4</v>
          </cell>
          <cell r="BN19">
            <v>28</v>
          </cell>
          <cell r="BO19">
            <v>0</v>
          </cell>
          <cell r="BP19">
            <v>0</v>
          </cell>
          <cell r="BQ19">
            <v>0</v>
          </cell>
          <cell r="BT19">
            <v>-28</v>
          </cell>
          <cell r="BV19">
            <v>0</v>
          </cell>
        </row>
        <row r="20">
          <cell r="B20" t="str">
            <v>M012</v>
          </cell>
          <cell r="C20" t="str">
            <v>SHIV KUMAR</v>
          </cell>
          <cell r="E20" t="str">
            <v>HK</v>
          </cell>
          <cell r="H20" t="str">
            <v>M</v>
          </cell>
          <cell r="I20" t="str">
            <v>M</v>
          </cell>
          <cell r="J20" t="str">
            <v>A</v>
          </cell>
          <cell r="K20" t="str">
            <v>A</v>
          </cell>
          <cell r="L20" t="str">
            <v>A</v>
          </cell>
          <cell r="M20" t="str">
            <v>A</v>
          </cell>
          <cell r="N20" t="str">
            <v>A</v>
          </cell>
          <cell r="O20" t="str">
            <v>A</v>
          </cell>
          <cell r="P20" t="str">
            <v>A</v>
          </cell>
          <cell r="Q20" t="str">
            <v>A</v>
          </cell>
          <cell r="R20" t="str">
            <v>A</v>
          </cell>
          <cell r="S20" t="str">
            <v>A</v>
          </cell>
          <cell r="T20" t="str">
            <v>A</v>
          </cell>
          <cell r="U20" t="str">
            <v>A</v>
          </cell>
          <cell r="V20" t="str">
            <v>E</v>
          </cell>
          <cell r="W20" t="str">
            <v>M</v>
          </cell>
          <cell r="X20" t="str">
            <v>M</v>
          </cell>
          <cell r="Y20" t="str">
            <v>M</v>
          </cell>
          <cell r="Z20" t="str">
            <v>M</v>
          </cell>
          <cell r="AA20" t="str">
            <v>M</v>
          </cell>
          <cell r="AB20" t="str">
            <v>O</v>
          </cell>
          <cell r="AC20" t="str">
            <v>M+E</v>
          </cell>
          <cell r="AD20" t="str">
            <v>M</v>
          </cell>
          <cell r="AE20" t="str">
            <v>M</v>
          </cell>
          <cell r="AF20" t="str">
            <v>M</v>
          </cell>
          <cell r="AG20" t="str">
            <v>M</v>
          </cell>
          <cell r="AH20" t="str">
            <v>M</v>
          </cell>
          <cell r="AI20" t="str">
            <v>O</v>
          </cell>
          <cell r="AJ20" t="str">
            <v>N</v>
          </cell>
          <cell r="AK20" t="str">
            <v>N</v>
          </cell>
          <cell r="AL20" t="str">
            <v>N</v>
          </cell>
          <cell r="AM20" t="str">
            <v>N</v>
          </cell>
          <cell r="AN20" t="str">
            <v>N</v>
          </cell>
          <cell r="AO20" t="str">
            <v>N</v>
          </cell>
          <cell r="AP20" t="str">
            <v>O</v>
          </cell>
          <cell r="AQ20" t="str">
            <v>N</v>
          </cell>
          <cell r="AR20" t="str">
            <v>N</v>
          </cell>
          <cell r="AS20" t="str">
            <v>N</v>
          </cell>
          <cell r="AW20">
            <v>10</v>
          </cell>
          <cell r="AX20">
            <v>1</v>
          </cell>
          <cell r="AY20">
            <v>9</v>
          </cell>
          <cell r="AZ20">
            <v>0</v>
          </cell>
          <cell r="BA20">
            <v>0</v>
          </cell>
          <cell r="BB20">
            <v>1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3</v>
          </cell>
          <cell r="BI20">
            <v>4</v>
          </cell>
          <cell r="BJ20">
            <v>0</v>
          </cell>
          <cell r="BK20">
            <v>0</v>
          </cell>
          <cell r="BL20">
            <v>21</v>
          </cell>
          <cell r="BM20">
            <v>3</v>
          </cell>
          <cell r="BN20">
            <v>24</v>
          </cell>
          <cell r="BO20">
            <v>1</v>
          </cell>
          <cell r="BP20">
            <v>0</v>
          </cell>
          <cell r="BQ20">
            <v>0</v>
          </cell>
          <cell r="BT20">
            <v>-24</v>
          </cell>
          <cell r="BV20">
            <v>8</v>
          </cell>
        </row>
        <row r="21">
          <cell r="B21" t="str">
            <v>M013</v>
          </cell>
          <cell r="C21" t="str">
            <v>SONIA</v>
          </cell>
          <cell r="E21" t="str">
            <v>HK</v>
          </cell>
          <cell r="H21" t="str">
            <v>O</v>
          </cell>
          <cell r="I21" t="str">
            <v>E</v>
          </cell>
          <cell r="J21" t="str">
            <v>E</v>
          </cell>
          <cell r="K21" t="str">
            <v>E</v>
          </cell>
          <cell r="L21" t="str">
            <v>E</v>
          </cell>
          <cell r="M21" t="str">
            <v>E</v>
          </cell>
          <cell r="N21" t="str">
            <v>E</v>
          </cell>
          <cell r="O21" t="str">
            <v>O</v>
          </cell>
          <cell r="P21" t="str">
            <v>M</v>
          </cell>
          <cell r="Q21" t="str">
            <v>M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O</v>
          </cell>
          <cell r="W21" t="str">
            <v>N</v>
          </cell>
          <cell r="X21" t="str">
            <v>N</v>
          </cell>
          <cell r="Y21" t="str">
            <v>N</v>
          </cell>
          <cell r="Z21" t="str">
            <v>N</v>
          </cell>
          <cell r="AA21" t="str">
            <v>N</v>
          </cell>
          <cell r="AB21" t="str">
            <v>N</v>
          </cell>
          <cell r="AC21" t="str">
            <v>O</v>
          </cell>
          <cell r="AD21" t="str">
            <v>E</v>
          </cell>
          <cell r="AE21" t="str">
            <v>E</v>
          </cell>
          <cell r="AF21" t="str">
            <v>E</v>
          </cell>
          <cell r="AG21" t="str">
            <v>M</v>
          </cell>
          <cell r="AH21" t="str">
            <v>E</v>
          </cell>
          <cell r="AI21" t="str">
            <v>E</v>
          </cell>
          <cell r="AJ21" t="str">
            <v>O</v>
          </cell>
          <cell r="AK21" t="str">
            <v>M</v>
          </cell>
          <cell r="AL21" t="str">
            <v>M</v>
          </cell>
          <cell r="AM21" t="str">
            <v>M</v>
          </cell>
          <cell r="AN21" t="str">
            <v>M</v>
          </cell>
          <cell r="AO21" t="str">
            <v>M</v>
          </cell>
          <cell r="AP21" t="str">
            <v>M</v>
          </cell>
          <cell r="AQ21" t="str">
            <v>O</v>
          </cell>
          <cell r="AR21" t="str">
            <v>M</v>
          </cell>
          <cell r="AS21" t="str">
            <v>M</v>
          </cell>
          <cell r="AW21">
            <v>13</v>
          </cell>
          <cell r="AX21">
            <v>5</v>
          </cell>
          <cell r="AY21">
            <v>6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4</v>
          </cell>
          <cell r="BI21">
            <v>0</v>
          </cell>
          <cell r="BJ21">
            <v>0</v>
          </cell>
          <cell r="BK21">
            <v>0</v>
          </cell>
          <cell r="BL21">
            <v>24</v>
          </cell>
          <cell r="BM21">
            <v>4</v>
          </cell>
          <cell r="BN21">
            <v>28</v>
          </cell>
          <cell r="BO21">
            <v>0</v>
          </cell>
          <cell r="BP21">
            <v>0</v>
          </cell>
          <cell r="BQ21">
            <v>0</v>
          </cell>
          <cell r="BT21">
            <v>-28</v>
          </cell>
          <cell r="BV21">
            <v>0</v>
          </cell>
        </row>
        <row r="22">
          <cell r="B22" t="str">
            <v>M014</v>
          </cell>
          <cell r="C22" t="str">
            <v>HIMANSHUPAL</v>
          </cell>
          <cell r="E22" t="str">
            <v>HK</v>
          </cell>
          <cell r="H22" t="str">
            <v>M</v>
          </cell>
          <cell r="I22" t="str">
            <v>O</v>
          </cell>
          <cell r="J22" t="str">
            <v>A</v>
          </cell>
          <cell r="K22" t="str">
            <v>N</v>
          </cell>
          <cell r="L22" t="str">
            <v>N</v>
          </cell>
          <cell r="M22" t="str">
            <v>N</v>
          </cell>
          <cell r="N22" t="str">
            <v>N</v>
          </cell>
          <cell r="O22" t="str">
            <v>N</v>
          </cell>
          <cell r="P22" t="str">
            <v>O</v>
          </cell>
          <cell r="Q22" t="str">
            <v>A</v>
          </cell>
          <cell r="R22" t="str">
            <v>E</v>
          </cell>
          <cell r="S22" t="str">
            <v>E</v>
          </cell>
          <cell r="T22" t="str">
            <v>E</v>
          </cell>
          <cell r="U22" t="str">
            <v>E</v>
          </cell>
          <cell r="V22" t="str">
            <v>E</v>
          </cell>
          <cell r="W22" t="str">
            <v>O</v>
          </cell>
          <cell r="X22" t="str">
            <v>M</v>
          </cell>
          <cell r="Y22" t="str">
            <v>M</v>
          </cell>
          <cell r="Z22" t="str">
            <v>M</v>
          </cell>
          <cell r="AA22" t="str">
            <v>M</v>
          </cell>
          <cell r="AB22" t="str">
            <v>M</v>
          </cell>
          <cell r="AC22" t="str">
            <v>M</v>
          </cell>
          <cell r="AD22" t="str">
            <v>O</v>
          </cell>
          <cell r="AE22" t="str">
            <v>M</v>
          </cell>
          <cell r="AF22" t="str">
            <v>M</v>
          </cell>
          <cell r="AG22" t="str">
            <v>E</v>
          </cell>
          <cell r="AH22" t="str">
            <v>M</v>
          </cell>
          <cell r="AI22" t="str">
            <v>M</v>
          </cell>
          <cell r="AJ22" t="str">
            <v>M</v>
          </cell>
          <cell r="AK22" t="str">
            <v>O</v>
          </cell>
          <cell r="AL22" t="str">
            <v>M</v>
          </cell>
          <cell r="AM22" t="str">
            <v>M</v>
          </cell>
          <cell r="AN22" t="str">
            <v>M</v>
          </cell>
          <cell r="AO22" t="str">
            <v>M</v>
          </cell>
          <cell r="AP22" t="str">
            <v>E</v>
          </cell>
          <cell r="AQ22" t="str">
            <v>E</v>
          </cell>
          <cell r="AR22" t="str">
            <v>O</v>
          </cell>
          <cell r="AS22" t="str">
            <v>E</v>
          </cell>
          <cell r="AW22">
            <v>15</v>
          </cell>
          <cell r="AX22">
            <v>9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4</v>
          </cell>
          <cell r="BI22">
            <v>0</v>
          </cell>
          <cell r="BJ22">
            <v>0</v>
          </cell>
          <cell r="BK22">
            <v>0</v>
          </cell>
          <cell r="BL22">
            <v>24</v>
          </cell>
          <cell r="BM22">
            <v>4</v>
          </cell>
          <cell r="BN22">
            <v>28</v>
          </cell>
          <cell r="BO22">
            <v>0</v>
          </cell>
          <cell r="BP22">
            <v>0</v>
          </cell>
          <cell r="BQ22">
            <v>0</v>
          </cell>
          <cell r="BT22">
            <v>-28</v>
          </cell>
          <cell r="BV22">
            <v>0</v>
          </cell>
        </row>
        <row r="23">
          <cell r="B23" t="str">
            <v>M015</v>
          </cell>
          <cell r="C23" t="str">
            <v>DINESH</v>
          </cell>
          <cell r="E23" t="str">
            <v>HK</v>
          </cell>
          <cell r="H23" t="str">
            <v>PR</v>
          </cell>
          <cell r="I23" t="str">
            <v>PR</v>
          </cell>
          <cell r="J23" t="str">
            <v>O</v>
          </cell>
          <cell r="K23" t="str">
            <v>PR</v>
          </cell>
          <cell r="L23" t="str">
            <v>PR</v>
          </cell>
          <cell r="M23" t="str">
            <v>PR</v>
          </cell>
          <cell r="N23" t="str">
            <v>PR</v>
          </cell>
          <cell r="O23" t="str">
            <v>PR</v>
          </cell>
          <cell r="P23" t="str">
            <v>PR</v>
          </cell>
          <cell r="Q23" t="str">
            <v>O</v>
          </cell>
          <cell r="R23" t="str">
            <v>N</v>
          </cell>
          <cell r="S23" t="str">
            <v>N</v>
          </cell>
          <cell r="T23" t="str">
            <v>N</v>
          </cell>
          <cell r="U23" t="str">
            <v>N</v>
          </cell>
          <cell r="V23" t="str">
            <v>N</v>
          </cell>
          <cell r="W23" t="str">
            <v>N</v>
          </cell>
          <cell r="X23" t="str">
            <v>O</v>
          </cell>
          <cell r="Y23" t="str">
            <v>M</v>
          </cell>
          <cell r="Z23" t="str">
            <v>M</v>
          </cell>
          <cell r="AA23" t="str">
            <v>M</v>
          </cell>
          <cell r="AB23" t="str">
            <v>M</v>
          </cell>
          <cell r="AC23" t="str">
            <v>M</v>
          </cell>
          <cell r="AD23" t="str">
            <v>M</v>
          </cell>
          <cell r="AE23" t="str">
            <v>O</v>
          </cell>
          <cell r="AF23" t="str">
            <v>E</v>
          </cell>
          <cell r="AG23" t="str">
            <v>E</v>
          </cell>
          <cell r="AH23" t="str">
            <v>M</v>
          </cell>
          <cell r="AI23" t="str">
            <v>M</v>
          </cell>
          <cell r="AJ23" t="str">
            <v>E</v>
          </cell>
          <cell r="AK23" t="str">
            <v>M</v>
          </cell>
          <cell r="AL23" t="str">
            <v>O</v>
          </cell>
          <cell r="AM23" t="str">
            <v>M</v>
          </cell>
          <cell r="AN23" t="str">
            <v>E</v>
          </cell>
          <cell r="AO23" t="str">
            <v>M</v>
          </cell>
          <cell r="AP23" t="str">
            <v>M</v>
          </cell>
          <cell r="AQ23" t="str">
            <v>M</v>
          </cell>
          <cell r="AR23" t="str">
            <v>M</v>
          </cell>
          <cell r="AS23" t="str">
            <v>O</v>
          </cell>
          <cell r="AW23">
            <v>14</v>
          </cell>
          <cell r="AX23">
            <v>4</v>
          </cell>
          <cell r="AY23">
            <v>6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4</v>
          </cell>
          <cell r="BI23">
            <v>0</v>
          </cell>
          <cell r="BJ23">
            <v>0</v>
          </cell>
          <cell r="BK23">
            <v>0</v>
          </cell>
          <cell r="BL23">
            <v>24</v>
          </cell>
          <cell r="BM23">
            <v>4</v>
          </cell>
          <cell r="BN23">
            <v>28</v>
          </cell>
          <cell r="BO23">
            <v>0</v>
          </cell>
          <cell r="BP23">
            <v>0</v>
          </cell>
          <cell r="BQ23">
            <v>0</v>
          </cell>
          <cell r="BT23">
            <v>-28</v>
          </cell>
          <cell r="BV23">
            <v>0</v>
          </cell>
        </row>
        <row r="24">
          <cell r="B24" t="str">
            <v>M016</v>
          </cell>
          <cell r="C24" t="str">
            <v>ARVIND YADAV</v>
          </cell>
          <cell r="E24" t="str">
            <v>HK</v>
          </cell>
          <cell r="H24" t="str">
            <v>N</v>
          </cell>
          <cell r="I24" t="str">
            <v>E+N</v>
          </cell>
          <cell r="J24" t="str">
            <v>N</v>
          </cell>
          <cell r="K24" t="str">
            <v>O</v>
          </cell>
          <cell r="L24" t="str">
            <v>M</v>
          </cell>
          <cell r="M24" t="str">
            <v>M</v>
          </cell>
          <cell r="N24" t="str">
            <v>M</v>
          </cell>
          <cell r="O24" t="str">
            <v>E</v>
          </cell>
          <cell r="P24" t="str">
            <v>M</v>
          </cell>
          <cell r="Q24" t="str">
            <v>M</v>
          </cell>
          <cell r="R24" t="str">
            <v>O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N</v>
          </cell>
          <cell r="W24" t="str">
            <v>N</v>
          </cell>
          <cell r="X24" t="str">
            <v>N</v>
          </cell>
          <cell r="Y24" t="str">
            <v>O</v>
          </cell>
          <cell r="Z24" t="str">
            <v>E</v>
          </cell>
          <cell r="AA24" t="str">
            <v>E</v>
          </cell>
          <cell r="AB24" t="str">
            <v>E</v>
          </cell>
          <cell r="AC24" t="str">
            <v>M</v>
          </cell>
          <cell r="AD24" t="str">
            <v>M</v>
          </cell>
          <cell r="AE24" t="str">
            <v>M</v>
          </cell>
          <cell r="AF24" t="str">
            <v>O</v>
          </cell>
          <cell r="AG24" t="str">
            <v>M</v>
          </cell>
          <cell r="AH24" t="str">
            <v>M</v>
          </cell>
          <cell r="AI24" t="str">
            <v>M</v>
          </cell>
          <cell r="AJ24" t="str">
            <v>M</v>
          </cell>
          <cell r="AK24" t="str">
            <v>M</v>
          </cell>
          <cell r="AL24" t="str">
            <v>E+N</v>
          </cell>
          <cell r="AM24" t="str">
            <v>O</v>
          </cell>
          <cell r="AN24" t="str">
            <v>M</v>
          </cell>
          <cell r="AO24" t="str">
            <v>M</v>
          </cell>
          <cell r="AP24" t="str">
            <v>M</v>
          </cell>
          <cell r="AQ24" t="str">
            <v>E</v>
          </cell>
          <cell r="AR24" t="str">
            <v>M</v>
          </cell>
          <cell r="AS24" t="str">
            <v>M+E</v>
          </cell>
          <cell r="AW24">
            <v>12</v>
          </cell>
          <cell r="AX24">
            <v>4</v>
          </cell>
          <cell r="AY24">
            <v>6</v>
          </cell>
          <cell r="AZ24">
            <v>0</v>
          </cell>
          <cell r="BA24">
            <v>0</v>
          </cell>
          <cell r="BB24">
            <v>1</v>
          </cell>
          <cell r="BC24">
            <v>0</v>
          </cell>
          <cell r="BD24">
            <v>1</v>
          </cell>
          <cell r="BE24">
            <v>0</v>
          </cell>
          <cell r="BF24">
            <v>0</v>
          </cell>
          <cell r="BG24">
            <v>0</v>
          </cell>
          <cell r="BH24">
            <v>4</v>
          </cell>
          <cell r="BI24">
            <v>0</v>
          </cell>
          <cell r="BJ24">
            <v>0</v>
          </cell>
          <cell r="BK24">
            <v>0</v>
          </cell>
          <cell r="BL24">
            <v>24</v>
          </cell>
          <cell r="BM24">
            <v>4</v>
          </cell>
          <cell r="BN24">
            <v>28</v>
          </cell>
          <cell r="BO24">
            <v>2</v>
          </cell>
          <cell r="BP24">
            <v>0</v>
          </cell>
          <cell r="BQ24">
            <v>0</v>
          </cell>
          <cell r="BT24">
            <v>-28</v>
          </cell>
          <cell r="BV24">
            <v>16</v>
          </cell>
        </row>
        <row r="25">
          <cell r="B25" t="str">
            <v>M017</v>
          </cell>
          <cell r="C25" t="str">
            <v>NASIMA KHATUN</v>
          </cell>
          <cell r="E25" t="str">
            <v>HK</v>
          </cell>
          <cell r="H25" t="str">
            <v>M</v>
          </cell>
          <cell r="I25" t="str">
            <v>M</v>
          </cell>
          <cell r="J25" t="str">
            <v>M</v>
          </cell>
          <cell r="K25" t="str">
            <v>M</v>
          </cell>
          <cell r="L25" t="str">
            <v>O</v>
          </cell>
          <cell r="M25" t="str">
            <v>M</v>
          </cell>
          <cell r="N25" t="str">
            <v>M</v>
          </cell>
          <cell r="O25" t="str">
            <v>M</v>
          </cell>
          <cell r="P25" t="str">
            <v>M</v>
          </cell>
          <cell r="Q25" t="str">
            <v>M</v>
          </cell>
          <cell r="R25" t="str">
            <v>M</v>
          </cell>
          <cell r="S25" t="str">
            <v>O</v>
          </cell>
          <cell r="T25" t="str">
            <v>M</v>
          </cell>
          <cell r="U25" t="str">
            <v>M</v>
          </cell>
          <cell r="V25" t="str">
            <v>M</v>
          </cell>
          <cell r="W25" t="str">
            <v>M</v>
          </cell>
          <cell r="X25" t="str">
            <v>M</v>
          </cell>
          <cell r="Y25" t="str">
            <v>M</v>
          </cell>
          <cell r="Z25" t="str">
            <v>O</v>
          </cell>
          <cell r="AA25" t="str">
            <v>E</v>
          </cell>
          <cell r="AB25" t="str">
            <v>N</v>
          </cell>
          <cell r="AC25" t="str">
            <v>E</v>
          </cell>
          <cell r="AD25" t="str">
            <v>E</v>
          </cell>
          <cell r="AE25" t="str">
            <v>E</v>
          </cell>
          <cell r="AF25" t="str">
            <v>E</v>
          </cell>
          <cell r="AG25" t="str">
            <v>O</v>
          </cell>
          <cell r="AH25" t="str">
            <v>N</v>
          </cell>
          <cell r="AI25" t="str">
            <v>N</v>
          </cell>
          <cell r="AJ25" t="str">
            <v>N</v>
          </cell>
          <cell r="AK25" t="str">
            <v>N</v>
          </cell>
          <cell r="AL25" t="str">
            <v>N</v>
          </cell>
          <cell r="AM25" t="str">
            <v>N</v>
          </cell>
          <cell r="AN25" t="str">
            <v>O</v>
          </cell>
          <cell r="AO25" t="str">
            <v>E</v>
          </cell>
          <cell r="AP25" t="str">
            <v>M</v>
          </cell>
          <cell r="AQ25" t="str">
            <v>E</v>
          </cell>
          <cell r="AR25" t="str">
            <v>E</v>
          </cell>
          <cell r="AS25" t="str">
            <v>E</v>
          </cell>
          <cell r="AW25">
            <v>8</v>
          </cell>
          <cell r="AX25">
            <v>9</v>
          </cell>
          <cell r="AY25">
            <v>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4</v>
          </cell>
          <cell r="BI25">
            <v>0</v>
          </cell>
          <cell r="BJ25">
            <v>0</v>
          </cell>
          <cell r="BK25">
            <v>0</v>
          </cell>
          <cell r="BL25">
            <v>24</v>
          </cell>
          <cell r="BM25">
            <v>4</v>
          </cell>
          <cell r="BN25">
            <v>28</v>
          </cell>
          <cell r="BO25">
            <v>0</v>
          </cell>
          <cell r="BP25">
            <v>0</v>
          </cell>
          <cell r="BQ25">
            <v>0</v>
          </cell>
          <cell r="BT25">
            <v>-28</v>
          </cell>
          <cell r="BV25">
            <v>0</v>
          </cell>
        </row>
        <row r="26">
          <cell r="B26" t="str">
            <v>M018</v>
          </cell>
          <cell r="C26" t="str">
            <v>VIRENDER KUMAR</v>
          </cell>
          <cell r="E26" t="str">
            <v>HK</v>
          </cell>
          <cell r="H26" t="str">
            <v>M</v>
          </cell>
          <cell r="I26" t="str">
            <v>E</v>
          </cell>
          <cell r="J26" t="str">
            <v>N</v>
          </cell>
          <cell r="K26" t="str">
            <v>N</v>
          </cell>
          <cell r="L26" t="str">
            <v>N</v>
          </cell>
          <cell r="M26" t="str">
            <v>O</v>
          </cell>
          <cell r="N26" t="str">
            <v>M</v>
          </cell>
          <cell r="O26" t="str">
            <v>M</v>
          </cell>
          <cell r="P26" t="str">
            <v>M</v>
          </cell>
          <cell r="Q26" t="str">
            <v>M</v>
          </cell>
          <cell r="R26" t="str">
            <v>M</v>
          </cell>
          <cell r="S26" t="str">
            <v>M</v>
          </cell>
          <cell r="T26" t="str">
            <v>O</v>
          </cell>
          <cell r="U26" t="str">
            <v>N</v>
          </cell>
          <cell r="V26" t="str">
            <v>N</v>
          </cell>
          <cell r="W26" t="str">
            <v>N</v>
          </cell>
          <cell r="X26" t="str">
            <v>N</v>
          </cell>
          <cell r="Y26" t="str">
            <v>N</v>
          </cell>
          <cell r="Z26" t="str">
            <v>N</v>
          </cell>
          <cell r="AA26" t="str">
            <v>O</v>
          </cell>
          <cell r="AB26" t="str">
            <v>M</v>
          </cell>
          <cell r="AC26" t="str">
            <v>E+N</v>
          </cell>
          <cell r="AD26" t="str">
            <v>E</v>
          </cell>
          <cell r="AE26" t="str">
            <v>E</v>
          </cell>
          <cell r="AF26" t="str">
            <v>E</v>
          </cell>
          <cell r="AG26" t="str">
            <v>E</v>
          </cell>
          <cell r="AH26" t="str">
            <v>O</v>
          </cell>
          <cell r="AI26" t="str">
            <v>M</v>
          </cell>
          <cell r="AJ26" t="str">
            <v>M</v>
          </cell>
          <cell r="AK26" t="str">
            <v>M</v>
          </cell>
          <cell r="AL26" t="str">
            <v>M</v>
          </cell>
          <cell r="AM26" t="str">
            <v>M</v>
          </cell>
          <cell r="AN26" t="str">
            <v>M</v>
          </cell>
          <cell r="AO26" t="str">
            <v>O</v>
          </cell>
          <cell r="AP26" t="str">
            <v>E</v>
          </cell>
          <cell r="AQ26" t="str">
            <v>E</v>
          </cell>
          <cell r="AR26" t="str">
            <v>E</v>
          </cell>
          <cell r="AS26" t="str">
            <v>M+E</v>
          </cell>
          <cell r="AW26">
            <v>9</v>
          </cell>
          <cell r="AX26">
            <v>7</v>
          </cell>
          <cell r="AY26">
            <v>6</v>
          </cell>
          <cell r="AZ26">
            <v>0</v>
          </cell>
          <cell r="BA26">
            <v>0</v>
          </cell>
          <cell r="BB26">
            <v>1</v>
          </cell>
          <cell r="BC26">
            <v>0</v>
          </cell>
          <cell r="BD26">
            <v>1</v>
          </cell>
          <cell r="BE26">
            <v>0</v>
          </cell>
          <cell r="BF26">
            <v>0</v>
          </cell>
          <cell r="BG26">
            <v>0</v>
          </cell>
          <cell r="BH26">
            <v>4</v>
          </cell>
          <cell r="BI26">
            <v>0</v>
          </cell>
          <cell r="BJ26">
            <v>0</v>
          </cell>
          <cell r="BK26">
            <v>0</v>
          </cell>
          <cell r="BL26">
            <v>24</v>
          </cell>
          <cell r="BM26">
            <v>4</v>
          </cell>
          <cell r="BN26">
            <v>28</v>
          </cell>
          <cell r="BO26">
            <v>2</v>
          </cell>
          <cell r="BP26">
            <v>0</v>
          </cell>
          <cell r="BQ26">
            <v>0</v>
          </cell>
          <cell r="BT26">
            <v>-28</v>
          </cell>
          <cell r="BV26">
            <v>16</v>
          </cell>
        </row>
        <row r="27">
          <cell r="B27" t="str">
            <v>M019</v>
          </cell>
          <cell r="C27" t="str">
            <v>OM PRAKASH</v>
          </cell>
          <cell r="E27" t="str">
            <v>HK</v>
          </cell>
          <cell r="H27" t="str">
            <v>E</v>
          </cell>
          <cell r="I27" t="str">
            <v>M</v>
          </cell>
          <cell r="J27" t="str">
            <v>E</v>
          </cell>
          <cell r="K27" t="str">
            <v>E</v>
          </cell>
          <cell r="L27" t="str">
            <v>E</v>
          </cell>
          <cell r="M27" t="str">
            <v>N</v>
          </cell>
          <cell r="N27" t="str">
            <v>O</v>
          </cell>
          <cell r="O27" t="str">
            <v>A</v>
          </cell>
          <cell r="P27" t="str">
            <v>E</v>
          </cell>
          <cell r="Q27" t="str">
            <v>M</v>
          </cell>
          <cell r="R27" t="str">
            <v>E</v>
          </cell>
          <cell r="S27" t="str">
            <v>E</v>
          </cell>
          <cell r="T27" t="str">
            <v>E</v>
          </cell>
          <cell r="U27" t="str">
            <v>O</v>
          </cell>
          <cell r="V27" t="str">
            <v>E</v>
          </cell>
          <cell r="W27" t="str">
            <v>N</v>
          </cell>
          <cell r="X27" t="str">
            <v>N</v>
          </cell>
          <cell r="Y27" t="str">
            <v>N</v>
          </cell>
          <cell r="Z27" t="str">
            <v>N</v>
          </cell>
          <cell r="AA27" t="str">
            <v>N</v>
          </cell>
          <cell r="AB27" t="str">
            <v>O</v>
          </cell>
          <cell r="AC27" t="str">
            <v>M+E</v>
          </cell>
          <cell r="AD27" t="str">
            <v>M</v>
          </cell>
          <cell r="AE27" t="str">
            <v>M</v>
          </cell>
          <cell r="AF27" t="str">
            <v>M</v>
          </cell>
          <cell r="AG27" t="str">
            <v>M</v>
          </cell>
          <cell r="AH27" t="str">
            <v>M</v>
          </cell>
          <cell r="AI27" t="str">
            <v>O</v>
          </cell>
          <cell r="AJ27" t="str">
            <v>M</v>
          </cell>
          <cell r="AK27" t="str">
            <v>M</v>
          </cell>
          <cell r="AL27" t="str">
            <v>E</v>
          </cell>
          <cell r="AM27" t="str">
            <v>E</v>
          </cell>
          <cell r="AN27" t="str">
            <v>M</v>
          </cell>
          <cell r="AO27" t="str">
            <v>M</v>
          </cell>
          <cell r="AP27" t="str">
            <v>O</v>
          </cell>
          <cell r="AQ27" t="str">
            <v>M</v>
          </cell>
          <cell r="AR27" t="str">
            <v>M+E</v>
          </cell>
          <cell r="AS27" t="str">
            <v>M</v>
          </cell>
          <cell r="AW27">
            <v>11</v>
          </cell>
          <cell r="AX27">
            <v>6</v>
          </cell>
          <cell r="AY27">
            <v>5</v>
          </cell>
          <cell r="AZ27">
            <v>0</v>
          </cell>
          <cell r="BA27">
            <v>0</v>
          </cell>
          <cell r="BB27">
            <v>2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4</v>
          </cell>
          <cell r="BI27">
            <v>0</v>
          </cell>
          <cell r="BJ27">
            <v>0</v>
          </cell>
          <cell r="BK27">
            <v>0</v>
          </cell>
          <cell r="BL27">
            <v>24</v>
          </cell>
          <cell r="BM27">
            <v>4</v>
          </cell>
          <cell r="BN27">
            <v>28</v>
          </cell>
          <cell r="BO27">
            <v>2</v>
          </cell>
          <cell r="BP27">
            <v>0</v>
          </cell>
          <cell r="BQ27">
            <v>0</v>
          </cell>
          <cell r="BT27">
            <v>-28</v>
          </cell>
          <cell r="BV27">
            <v>16</v>
          </cell>
        </row>
        <row r="28">
          <cell r="B28" t="str">
            <v>M020</v>
          </cell>
          <cell r="C28" t="str">
            <v>SACHIN</v>
          </cell>
          <cell r="E28" t="str">
            <v>HK</v>
          </cell>
          <cell r="H28" t="str">
            <v>O</v>
          </cell>
          <cell r="I28" t="str">
            <v>PR</v>
          </cell>
          <cell r="J28" t="str">
            <v>PR</v>
          </cell>
          <cell r="K28" t="str">
            <v>PR</v>
          </cell>
          <cell r="L28" t="str">
            <v>PR</v>
          </cell>
          <cell r="M28" t="str">
            <v>PR</v>
          </cell>
          <cell r="N28" t="str">
            <v>O</v>
          </cell>
          <cell r="O28" t="str">
            <v>A</v>
          </cell>
          <cell r="P28" t="str">
            <v>A</v>
          </cell>
          <cell r="Q28" t="str">
            <v>PR</v>
          </cell>
          <cell r="R28" t="str">
            <v>N</v>
          </cell>
          <cell r="S28" t="str">
            <v>N</v>
          </cell>
          <cell r="T28" t="str">
            <v>E</v>
          </cell>
          <cell r="U28" t="str">
            <v>E</v>
          </cell>
          <cell r="V28" t="str">
            <v>A</v>
          </cell>
          <cell r="W28" t="str">
            <v>M</v>
          </cell>
          <cell r="X28" t="str">
            <v>O</v>
          </cell>
          <cell r="Y28" t="str">
            <v>M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N</v>
          </cell>
          <cell r="AD28" t="str">
            <v>E</v>
          </cell>
          <cell r="AE28" t="str">
            <v>O</v>
          </cell>
          <cell r="AF28" t="str">
            <v>E</v>
          </cell>
          <cell r="AG28" t="str">
            <v>N</v>
          </cell>
          <cell r="AH28" t="str">
            <v>N</v>
          </cell>
          <cell r="AI28" t="str">
            <v>E</v>
          </cell>
          <cell r="AJ28" t="str">
            <v>A</v>
          </cell>
          <cell r="AK28" t="str">
            <v>E</v>
          </cell>
          <cell r="AL28" t="str">
            <v>M</v>
          </cell>
          <cell r="AM28" t="str">
            <v>O</v>
          </cell>
          <cell r="AN28" t="str">
            <v>A</v>
          </cell>
          <cell r="AO28" t="str">
            <v>E</v>
          </cell>
          <cell r="AP28" t="str">
            <v>E</v>
          </cell>
          <cell r="AQ28" t="str">
            <v>A</v>
          </cell>
          <cell r="AR28" t="str">
            <v>M+E</v>
          </cell>
          <cell r="AS28" t="str">
            <v>E</v>
          </cell>
          <cell r="AW28">
            <v>6</v>
          </cell>
          <cell r="AX28">
            <v>9</v>
          </cell>
          <cell r="AY28">
            <v>5</v>
          </cell>
          <cell r="AZ28">
            <v>0</v>
          </cell>
          <cell r="BA28">
            <v>0</v>
          </cell>
          <cell r="BB28">
            <v>1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3</v>
          </cell>
          <cell r="BI28">
            <v>2</v>
          </cell>
          <cell r="BJ28">
            <v>0</v>
          </cell>
          <cell r="BK28">
            <v>0</v>
          </cell>
          <cell r="BL28">
            <v>21</v>
          </cell>
          <cell r="BM28">
            <v>3</v>
          </cell>
          <cell r="BN28">
            <v>24</v>
          </cell>
          <cell r="BO28">
            <v>1</v>
          </cell>
          <cell r="BP28">
            <v>0</v>
          </cell>
          <cell r="BQ28">
            <v>0</v>
          </cell>
          <cell r="BT28">
            <v>-24</v>
          </cell>
          <cell r="BV28">
            <v>8</v>
          </cell>
        </row>
        <row r="29">
          <cell r="B29" t="str">
            <v>M021</v>
          </cell>
          <cell r="C29" t="str">
            <v>ARUN CHAUHAN</v>
          </cell>
          <cell r="E29" t="str">
            <v>HK</v>
          </cell>
          <cell r="H29" t="str">
            <v>N</v>
          </cell>
          <cell r="I29" t="str">
            <v>O</v>
          </cell>
          <cell r="J29" t="str">
            <v>M</v>
          </cell>
          <cell r="K29" t="str">
            <v>M</v>
          </cell>
          <cell r="L29" t="str">
            <v>M</v>
          </cell>
          <cell r="M29" t="str">
            <v>M</v>
          </cell>
          <cell r="N29" t="str">
            <v>M</v>
          </cell>
          <cell r="O29" t="str">
            <v>M</v>
          </cell>
          <cell r="P29" t="str">
            <v>O</v>
          </cell>
          <cell r="Q29" t="str">
            <v>E</v>
          </cell>
          <cell r="R29" t="str">
            <v>E</v>
          </cell>
          <cell r="S29" t="str">
            <v>E</v>
          </cell>
          <cell r="T29" t="str">
            <v>E</v>
          </cell>
          <cell r="U29" t="str">
            <v>E</v>
          </cell>
          <cell r="V29" t="str">
            <v>M</v>
          </cell>
          <cell r="W29" t="str">
            <v>O</v>
          </cell>
          <cell r="X29" t="str">
            <v>E</v>
          </cell>
          <cell r="Y29" t="str">
            <v>E</v>
          </cell>
          <cell r="Z29" t="str">
            <v>M</v>
          </cell>
          <cell r="AA29" t="str">
            <v>E</v>
          </cell>
          <cell r="AB29" t="str">
            <v>E</v>
          </cell>
          <cell r="AC29" t="str">
            <v>N</v>
          </cell>
          <cell r="AD29" t="str">
            <v>O</v>
          </cell>
          <cell r="AE29" t="str">
            <v>A</v>
          </cell>
          <cell r="AF29" t="str">
            <v>M</v>
          </cell>
          <cell r="AG29" t="str">
            <v>A</v>
          </cell>
          <cell r="AH29" t="str">
            <v>A</v>
          </cell>
          <cell r="AI29" t="str">
            <v>M</v>
          </cell>
          <cell r="AJ29" t="str">
            <v>M</v>
          </cell>
          <cell r="AK29" t="str">
            <v>A</v>
          </cell>
          <cell r="AL29" t="str">
            <v>O</v>
          </cell>
          <cell r="AM29" t="str">
            <v>N</v>
          </cell>
          <cell r="AN29" t="str">
            <v>N</v>
          </cell>
          <cell r="AO29" t="str">
            <v>N</v>
          </cell>
          <cell r="AP29" t="str">
            <v>N</v>
          </cell>
          <cell r="AQ29" t="str">
            <v>N</v>
          </cell>
          <cell r="AR29" t="str">
            <v>A</v>
          </cell>
          <cell r="AS29" t="str">
            <v>N</v>
          </cell>
          <cell r="AW29">
            <v>5</v>
          </cell>
          <cell r="AX29">
            <v>8</v>
          </cell>
          <cell r="AY29">
            <v>7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3</v>
          </cell>
          <cell r="BI29">
            <v>4</v>
          </cell>
          <cell r="BJ29">
            <v>0</v>
          </cell>
          <cell r="BK29">
            <v>0</v>
          </cell>
          <cell r="BL29">
            <v>20</v>
          </cell>
          <cell r="BM29">
            <v>3</v>
          </cell>
          <cell r="BN29">
            <v>23</v>
          </cell>
          <cell r="BO29">
            <v>0</v>
          </cell>
          <cell r="BP29">
            <v>0</v>
          </cell>
          <cell r="BQ29">
            <v>0</v>
          </cell>
          <cell r="BT29">
            <v>-23</v>
          </cell>
          <cell r="BV29">
            <v>0</v>
          </cell>
        </row>
        <row r="30">
          <cell r="B30" t="str">
            <v>M022</v>
          </cell>
          <cell r="C30" t="str">
            <v>SURAJ KUMAR</v>
          </cell>
          <cell r="E30" t="str">
            <v>HK</v>
          </cell>
          <cell r="H30" t="str">
            <v>M</v>
          </cell>
          <cell r="I30" t="str">
            <v>M</v>
          </cell>
          <cell r="J30" t="str">
            <v>O</v>
          </cell>
          <cell r="K30" t="str">
            <v>M</v>
          </cell>
          <cell r="L30" t="str">
            <v>M</v>
          </cell>
          <cell r="M30" t="str">
            <v>M</v>
          </cell>
          <cell r="N30" t="str">
            <v>M</v>
          </cell>
          <cell r="O30" t="str">
            <v>M</v>
          </cell>
          <cell r="P30" t="str">
            <v>M</v>
          </cell>
          <cell r="Q30" t="str">
            <v>O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 t="str">
            <v>M</v>
          </cell>
          <cell r="W30" t="str">
            <v>M</v>
          </cell>
          <cell r="X30" t="str">
            <v>O</v>
          </cell>
          <cell r="Y30" t="str">
            <v>E</v>
          </cell>
          <cell r="Z30" t="str">
            <v>M</v>
          </cell>
          <cell r="AA30" t="str">
            <v>E</v>
          </cell>
          <cell r="AB30" t="str">
            <v>E</v>
          </cell>
          <cell r="AC30" t="str">
            <v>E</v>
          </cell>
          <cell r="AD30" t="str">
            <v>N</v>
          </cell>
          <cell r="AE30" t="str">
            <v>O</v>
          </cell>
          <cell r="AF30" t="str">
            <v>N</v>
          </cell>
          <cell r="AG30" t="str">
            <v>N</v>
          </cell>
          <cell r="AH30" t="str">
            <v>N</v>
          </cell>
          <cell r="AI30" t="str">
            <v>N</v>
          </cell>
          <cell r="AJ30" t="str">
            <v>N</v>
          </cell>
          <cell r="AK30" t="str">
            <v>N</v>
          </cell>
          <cell r="AL30" t="str">
            <v>O</v>
          </cell>
          <cell r="AM30" t="str">
            <v>E</v>
          </cell>
          <cell r="AN30" t="str">
            <v>M</v>
          </cell>
          <cell r="AO30" t="str">
            <v>M</v>
          </cell>
          <cell r="AP30" t="str">
            <v>M</v>
          </cell>
          <cell r="AQ30" t="str">
            <v>M</v>
          </cell>
          <cell r="AR30" t="str">
            <v>M</v>
          </cell>
          <cell r="AS30" t="str">
            <v>O</v>
          </cell>
          <cell r="AW30">
            <v>12</v>
          </cell>
          <cell r="AX30">
            <v>5</v>
          </cell>
          <cell r="AY30">
            <v>7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4</v>
          </cell>
          <cell r="BI30">
            <v>0</v>
          </cell>
          <cell r="BJ30">
            <v>0</v>
          </cell>
          <cell r="BK30">
            <v>0</v>
          </cell>
          <cell r="BL30">
            <v>24</v>
          </cell>
          <cell r="BM30">
            <v>4</v>
          </cell>
          <cell r="BN30">
            <v>28</v>
          </cell>
          <cell r="BO30">
            <v>0</v>
          </cell>
          <cell r="BP30">
            <v>0</v>
          </cell>
          <cell r="BQ30">
            <v>0</v>
          </cell>
          <cell r="BT30">
            <v>-28</v>
          </cell>
          <cell r="BV30">
            <v>0</v>
          </cell>
        </row>
        <row r="31">
          <cell r="B31" t="str">
            <v>M023</v>
          </cell>
          <cell r="C31" t="str">
            <v>AJAY KUMAR</v>
          </cell>
          <cell r="E31" t="str">
            <v>HK</v>
          </cell>
          <cell r="H31" t="str">
            <v>E</v>
          </cell>
          <cell r="I31" t="str">
            <v>E</v>
          </cell>
          <cell r="J31" t="str">
            <v>M</v>
          </cell>
          <cell r="K31" t="str">
            <v>O</v>
          </cell>
          <cell r="L31" t="str">
            <v>N</v>
          </cell>
          <cell r="M31" t="str">
            <v>E</v>
          </cell>
          <cell r="N31" t="str">
            <v>E</v>
          </cell>
          <cell r="O31" t="str">
            <v>M</v>
          </cell>
          <cell r="P31" t="str">
            <v>M</v>
          </cell>
          <cell r="Q31" t="str">
            <v>M</v>
          </cell>
          <cell r="R31" t="str">
            <v>O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 t="str">
            <v>O</v>
          </cell>
          <cell r="Z31" t="str">
            <v>N</v>
          </cell>
          <cell r="AA31" t="str">
            <v>N</v>
          </cell>
          <cell r="AB31" t="str">
            <v>N</v>
          </cell>
          <cell r="AC31" t="str">
            <v>N</v>
          </cell>
          <cell r="AD31" t="str">
            <v>N</v>
          </cell>
          <cell r="AE31" t="str">
            <v>N</v>
          </cell>
          <cell r="AF31" t="str">
            <v>O</v>
          </cell>
          <cell r="AG31" t="str">
            <v>N</v>
          </cell>
          <cell r="AH31" t="str">
            <v>E</v>
          </cell>
          <cell r="AI31" t="str">
            <v>E</v>
          </cell>
          <cell r="AJ31" t="str">
            <v>N</v>
          </cell>
          <cell r="AK31" t="str">
            <v>N</v>
          </cell>
          <cell r="AL31" t="str">
            <v>N</v>
          </cell>
          <cell r="AM31" t="str">
            <v>O</v>
          </cell>
          <cell r="AN31" t="str">
            <v>N</v>
          </cell>
          <cell r="AO31" t="str">
            <v>E</v>
          </cell>
          <cell r="AP31" t="str">
            <v>E</v>
          </cell>
          <cell r="AQ31" t="str">
            <v>E</v>
          </cell>
          <cell r="AR31" t="str">
            <v>E</v>
          </cell>
          <cell r="AS31" t="str">
            <v>E</v>
          </cell>
          <cell r="AW31">
            <v>6</v>
          </cell>
          <cell r="AX31">
            <v>7</v>
          </cell>
          <cell r="AY31">
            <v>11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</v>
          </cell>
          <cell r="BI31">
            <v>0</v>
          </cell>
          <cell r="BJ31">
            <v>0</v>
          </cell>
          <cell r="BK31">
            <v>0</v>
          </cell>
          <cell r="BL31">
            <v>24</v>
          </cell>
          <cell r="BM31">
            <v>4</v>
          </cell>
          <cell r="BN31">
            <v>28</v>
          </cell>
          <cell r="BO31">
            <v>0</v>
          </cell>
          <cell r="BP31">
            <v>0</v>
          </cell>
          <cell r="BQ31">
            <v>0</v>
          </cell>
          <cell r="BT31">
            <v>-28</v>
          </cell>
          <cell r="BV31">
            <v>0</v>
          </cell>
        </row>
        <row r="32">
          <cell r="B32" t="str">
            <v>M024</v>
          </cell>
          <cell r="C32" t="str">
            <v>NITOO SINGH</v>
          </cell>
          <cell r="E32" t="str">
            <v>HK</v>
          </cell>
          <cell r="H32" t="str">
            <v>E</v>
          </cell>
          <cell r="I32" t="str">
            <v>E</v>
          </cell>
          <cell r="J32" t="str">
            <v>E</v>
          </cell>
          <cell r="K32" t="str">
            <v>E</v>
          </cell>
          <cell r="L32" t="str">
            <v>O</v>
          </cell>
          <cell r="M32" t="str">
            <v>E</v>
          </cell>
          <cell r="N32" t="str">
            <v>E</v>
          </cell>
          <cell r="O32" t="str">
            <v>E</v>
          </cell>
          <cell r="P32" t="str">
            <v>E</v>
          </cell>
          <cell r="Q32" t="str">
            <v>E</v>
          </cell>
          <cell r="R32" t="str">
            <v>E</v>
          </cell>
          <cell r="S32" t="str">
            <v>O</v>
          </cell>
          <cell r="T32" t="str">
            <v>E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 t="str">
            <v>A</v>
          </cell>
          <cell r="Z32" t="str">
            <v>O</v>
          </cell>
          <cell r="AA32" t="str">
            <v>A</v>
          </cell>
          <cell r="AB32" t="str">
            <v>N</v>
          </cell>
          <cell r="AC32" t="str">
            <v>N</v>
          </cell>
          <cell r="AD32" t="str">
            <v>N</v>
          </cell>
          <cell r="AE32" t="str">
            <v>N</v>
          </cell>
          <cell r="AF32" t="str">
            <v>N</v>
          </cell>
          <cell r="AG32" t="str">
            <v>O</v>
          </cell>
          <cell r="AH32" t="str">
            <v>N</v>
          </cell>
          <cell r="AI32" t="str">
            <v>N</v>
          </cell>
          <cell r="AJ32" t="str">
            <v>N</v>
          </cell>
          <cell r="AK32" t="str">
            <v>N</v>
          </cell>
          <cell r="AL32" t="str">
            <v>N</v>
          </cell>
          <cell r="AM32" t="str">
            <v>N</v>
          </cell>
          <cell r="AN32" t="str">
            <v>O</v>
          </cell>
          <cell r="AO32" t="str">
            <v>E</v>
          </cell>
          <cell r="AP32" t="str">
            <v>E</v>
          </cell>
          <cell r="AQ32" t="str">
            <v>N</v>
          </cell>
          <cell r="AR32" t="str">
            <v>E</v>
          </cell>
          <cell r="AS32" t="str">
            <v>E</v>
          </cell>
          <cell r="AW32">
            <v>4</v>
          </cell>
          <cell r="AX32">
            <v>6</v>
          </cell>
          <cell r="AY32">
            <v>12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4</v>
          </cell>
          <cell r="BI32">
            <v>2</v>
          </cell>
          <cell r="BJ32">
            <v>0</v>
          </cell>
          <cell r="BK32">
            <v>0</v>
          </cell>
          <cell r="BL32">
            <v>22</v>
          </cell>
          <cell r="BM32">
            <v>4</v>
          </cell>
          <cell r="BN32">
            <v>26</v>
          </cell>
          <cell r="BO32">
            <v>0</v>
          </cell>
          <cell r="BP32">
            <v>0</v>
          </cell>
          <cell r="BQ32">
            <v>0</v>
          </cell>
          <cell r="BT32">
            <v>-26</v>
          </cell>
          <cell r="BV32">
            <v>0</v>
          </cell>
        </row>
        <row r="33">
          <cell r="B33" t="str">
            <v>M025</v>
          </cell>
          <cell r="C33" t="str">
            <v>RAVI KUMAR</v>
          </cell>
          <cell r="E33" t="str">
            <v>HK</v>
          </cell>
          <cell r="H33" t="str">
            <v>N</v>
          </cell>
          <cell r="I33" t="str">
            <v>N</v>
          </cell>
          <cell r="J33" t="str">
            <v>E</v>
          </cell>
          <cell r="K33" t="str">
            <v>N</v>
          </cell>
          <cell r="L33" t="str">
            <v>N</v>
          </cell>
          <cell r="M33" t="str">
            <v>O</v>
          </cell>
          <cell r="N33" t="str">
            <v>N</v>
          </cell>
          <cell r="O33" t="str">
            <v>N</v>
          </cell>
          <cell r="P33" t="str">
            <v>E</v>
          </cell>
          <cell r="Q33" t="str">
            <v>M</v>
          </cell>
          <cell r="R33" t="str">
            <v>M</v>
          </cell>
          <cell r="S33" t="str">
            <v>M</v>
          </cell>
          <cell r="T33" t="str">
            <v>O</v>
          </cell>
          <cell r="U33" t="str">
            <v>M</v>
          </cell>
          <cell r="V33" t="str">
            <v>M</v>
          </cell>
          <cell r="W33" t="str">
            <v>M</v>
          </cell>
          <cell r="X33" t="str">
            <v>M</v>
          </cell>
          <cell r="Y33" t="str">
            <v>M</v>
          </cell>
          <cell r="Z33" t="str">
            <v>M</v>
          </cell>
          <cell r="AA33" t="str">
            <v>O</v>
          </cell>
          <cell r="AB33" t="str">
            <v>E</v>
          </cell>
          <cell r="AC33" t="str">
            <v>M+E</v>
          </cell>
          <cell r="AD33" t="str">
            <v>M</v>
          </cell>
          <cell r="AE33" t="str">
            <v>E</v>
          </cell>
          <cell r="AF33" t="str">
            <v>E</v>
          </cell>
          <cell r="AG33" t="str">
            <v>N</v>
          </cell>
          <cell r="AH33" t="str">
            <v>O</v>
          </cell>
          <cell r="AI33" t="str">
            <v>E</v>
          </cell>
          <cell r="AJ33" t="str">
            <v>E</v>
          </cell>
          <cell r="AK33" t="str">
            <v>E</v>
          </cell>
          <cell r="AL33" t="str">
            <v>E</v>
          </cell>
          <cell r="AM33" t="str">
            <v>E</v>
          </cell>
          <cell r="AN33" t="str">
            <v>E</v>
          </cell>
          <cell r="AO33" t="str">
            <v>O</v>
          </cell>
          <cell r="AP33" t="str">
            <v>E</v>
          </cell>
          <cell r="AQ33" t="str">
            <v>E</v>
          </cell>
          <cell r="AR33" t="str">
            <v>E</v>
          </cell>
          <cell r="AS33" t="str">
            <v>E</v>
          </cell>
          <cell r="AW33">
            <v>9</v>
          </cell>
          <cell r="AX33">
            <v>13</v>
          </cell>
          <cell r="AY33">
            <v>1</v>
          </cell>
          <cell r="AZ33">
            <v>0</v>
          </cell>
          <cell r="BA33">
            <v>0</v>
          </cell>
          <cell r="BB33">
            <v>1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4</v>
          </cell>
          <cell r="BI33">
            <v>0</v>
          </cell>
          <cell r="BJ33">
            <v>0</v>
          </cell>
          <cell r="BK33">
            <v>0</v>
          </cell>
          <cell r="BL33">
            <v>24</v>
          </cell>
          <cell r="BM33">
            <v>4</v>
          </cell>
          <cell r="BN33">
            <v>28</v>
          </cell>
          <cell r="BO33">
            <v>1</v>
          </cell>
          <cell r="BP33">
            <v>0</v>
          </cell>
          <cell r="BQ33">
            <v>0</v>
          </cell>
          <cell r="BT33">
            <v>-28</v>
          </cell>
          <cell r="BV33">
            <v>8</v>
          </cell>
        </row>
        <row r="34">
          <cell r="B34" t="str">
            <v>M026</v>
          </cell>
          <cell r="C34" t="str">
            <v>RAJU PRASAD TIWARI</v>
          </cell>
          <cell r="E34" t="str">
            <v>HK</v>
          </cell>
          <cell r="H34" t="str">
            <v>N</v>
          </cell>
          <cell r="I34" t="str">
            <v>N</v>
          </cell>
          <cell r="J34" t="str">
            <v>N</v>
          </cell>
          <cell r="K34" t="str">
            <v>N</v>
          </cell>
          <cell r="L34" t="str">
            <v>N</v>
          </cell>
          <cell r="M34" t="str">
            <v>N</v>
          </cell>
          <cell r="N34" t="str">
            <v>O</v>
          </cell>
          <cell r="O34" t="str">
            <v>E</v>
          </cell>
          <cell r="P34" t="str">
            <v>E</v>
          </cell>
          <cell r="Q34" t="str">
            <v>E</v>
          </cell>
          <cell r="R34" t="str">
            <v>N</v>
          </cell>
          <cell r="S34" t="str">
            <v>E</v>
          </cell>
          <cell r="T34" t="str">
            <v>M</v>
          </cell>
          <cell r="U34" t="str">
            <v>O</v>
          </cell>
          <cell r="V34" t="str">
            <v>M</v>
          </cell>
          <cell r="W34" t="str">
            <v>M</v>
          </cell>
          <cell r="X34" t="str">
            <v>M</v>
          </cell>
          <cell r="Y34" t="str">
            <v>M</v>
          </cell>
          <cell r="Z34" t="str">
            <v>A</v>
          </cell>
          <cell r="AA34" t="str">
            <v>N</v>
          </cell>
          <cell r="AB34" t="str">
            <v>O</v>
          </cell>
          <cell r="AC34" t="str">
            <v>M</v>
          </cell>
          <cell r="AD34" t="str">
            <v>M</v>
          </cell>
          <cell r="AE34" t="str">
            <v>M</v>
          </cell>
          <cell r="AF34" t="str">
            <v>M</v>
          </cell>
          <cell r="AG34" t="str">
            <v>M</v>
          </cell>
          <cell r="AH34" t="str">
            <v>M</v>
          </cell>
          <cell r="AI34" t="str">
            <v>O</v>
          </cell>
          <cell r="AJ34" t="str">
            <v>M</v>
          </cell>
          <cell r="AK34" t="str">
            <v>M</v>
          </cell>
          <cell r="AL34" t="str">
            <v>M</v>
          </cell>
          <cell r="AM34" t="str">
            <v>M</v>
          </cell>
          <cell r="AN34" t="str">
            <v>M</v>
          </cell>
          <cell r="AO34" t="str">
            <v>M</v>
          </cell>
          <cell r="AP34" t="str">
            <v>O</v>
          </cell>
          <cell r="AQ34" t="str">
            <v>M</v>
          </cell>
          <cell r="AR34" t="str">
            <v>M</v>
          </cell>
          <cell r="AS34" t="str">
            <v>M</v>
          </cell>
          <cell r="AW34">
            <v>20</v>
          </cell>
          <cell r="AX34">
            <v>1</v>
          </cell>
          <cell r="AY34">
            <v>2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4</v>
          </cell>
          <cell r="BI34">
            <v>1</v>
          </cell>
          <cell r="BJ34">
            <v>0</v>
          </cell>
          <cell r="BK34">
            <v>0</v>
          </cell>
          <cell r="BL34">
            <v>23</v>
          </cell>
          <cell r="BM34">
            <v>4</v>
          </cell>
          <cell r="BN34">
            <v>27</v>
          </cell>
          <cell r="BO34">
            <v>0</v>
          </cell>
          <cell r="BP34">
            <v>0</v>
          </cell>
          <cell r="BQ34">
            <v>0</v>
          </cell>
          <cell r="BT34">
            <v>-27</v>
          </cell>
          <cell r="BV34">
            <v>0</v>
          </cell>
        </row>
        <row r="35">
          <cell r="B35" t="str">
            <v>M027</v>
          </cell>
          <cell r="C35" t="str">
            <v>LEKHRAJ</v>
          </cell>
          <cell r="E35" t="str">
            <v>HK</v>
          </cell>
          <cell r="H35" t="str">
            <v>O</v>
          </cell>
          <cell r="I35" t="str">
            <v>M</v>
          </cell>
          <cell r="J35" t="str">
            <v>M</v>
          </cell>
          <cell r="K35" t="str">
            <v>M</v>
          </cell>
          <cell r="L35" t="str">
            <v>M</v>
          </cell>
          <cell r="M35" t="str">
            <v>M</v>
          </cell>
          <cell r="N35" t="str">
            <v>M</v>
          </cell>
          <cell r="O35" t="str">
            <v>O</v>
          </cell>
          <cell r="P35" t="str">
            <v>M</v>
          </cell>
          <cell r="Q35" t="str">
            <v>M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M</v>
          </cell>
          <cell r="V35" t="str">
            <v>O</v>
          </cell>
          <cell r="W35" t="str">
            <v>M</v>
          </cell>
          <cell r="X35" t="str">
            <v>A</v>
          </cell>
          <cell r="Y35" t="str">
            <v>M</v>
          </cell>
          <cell r="Z35" t="str">
            <v>M</v>
          </cell>
          <cell r="AA35" t="str">
            <v>M</v>
          </cell>
          <cell r="AB35" t="str">
            <v>M+E</v>
          </cell>
          <cell r="AC35" t="str">
            <v>O</v>
          </cell>
          <cell r="AD35" t="str">
            <v>M</v>
          </cell>
          <cell r="AE35" t="str">
            <v>M</v>
          </cell>
          <cell r="AF35" t="str">
            <v>M</v>
          </cell>
          <cell r="AG35" t="str">
            <v>M</v>
          </cell>
          <cell r="AH35" t="str">
            <v>M</v>
          </cell>
          <cell r="AI35" t="str">
            <v>M</v>
          </cell>
          <cell r="AJ35" t="str">
            <v>O</v>
          </cell>
          <cell r="AK35" t="str">
            <v>M</v>
          </cell>
          <cell r="AL35" t="str">
            <v>M</v>
          </cell>
          <cell r="AM35" t="str">
            <v>M</v>
          </cell>
          <cell r="AN35" t="str">
            <v>M</v>
          </cell>
          <cell r="AO35" t="str">
            <v>M</v>
          </cell>
          <cell r="AP35" t="str">
            <v>M</v>
          </cell>
          <cell r="AQ35" t="str">
            <v>O</v>
          </cell>
          <cell r="AR35" t="str">
            <v>M</v>
          </cell>
          <cell r="AS35" t="str">
            <v>M</v>
          </cell>
          <cell r="AW35">
            <v>22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4</v>
          </cell>
          <cell r="BI35">
            <v>1</v>
          </cell>
          <cell r="BJ35">
            <v>0</v>
          </cell>
          <cell r="BK35">
            <v>0</v>
          </cell>
          <cell r="BL35">
            <v>23</v>
          </cell>
          <cell r="BM35">
            <v>4</v>
          </cell>
          <cell r="BN35">
            <v>27</v>
          </cell>
          <cell r="BO35">
            <v>1</v>
          </cell>
          <cell r="BP35">
            <v>0</v>
          </cell>
          <cell r="BQ35">
            <v>0</v>
          </cell>
          <cell r="BT35">
            <v>-27</v>
          </cell>
          <cell r="BV35">
            <v>8</v>
          </cell>
        </row>
        <row r="36">
          <cell r="B36" t="str">
            <v>M028</v>
          </cell>
          <cell r="C36" t="str">
            <v>PREM PANDAY</v>
          </cell>
          <cell r="E36" t="str">
            <v>HK</v>
          </cell>
          <cell r="H36" t="str">
            <v>N</v>
          </cell>
          <cell r="I36" t="str">
            <v>O</v>
          </cell>
          <cell r="J36" t="str">
            <v>N</v>
          </cell>
          <cell r="K36" t="str">
            <v>N</v>
          </cell>
          <cell r="L36" t="str">
            <v>N</v>
          </cell>
          <cell r="M36" t="str">
            <v>N</v>
          </cell>
          <cell r="N36" t="str">
            <v>N</v>
          </cell>
          <cell r="O36" t="str">
            <v>N</v>
          </cell>
          <cell r="P36" t="str">
            <v>O</v>
          </cell>
          <cell r="Q36" t="str">
            <v>N</v>
          </cell>
          <cell r="R36" t="str">
            <v>E</v>
          </cell>
          <cell r="S36" t="str">
            <v>N</v>
          </cell>
          <cell r="T36" t="str">
            <v>N</v>
          </cell>
          <cell r="U36" t="str">
            <v>E</v>
          </cell>
          <cell r="V36" t="str">
            <v>M</v>
          </cell>
          <cell r="W36" t="str">
            <v>O</v>
          </cell>
          <cell r="X36" t="str">
            <v>M</v>
          </cell>
          <cell r="Y36" t="str">
            <v>M</v>
          </cell>
          <cell r="Z36" t="str">
            <v>M</v>
          </cell>
          <cell r="AA36" t="str">
            <v>M</v>
          </cell>
          <cell r="AB36" t="str">
            <v>M</v>
          </cell>
          <cell r="AC36" t="str">
            <v>M</v>
          </cell>
          <cell r="AD36" t="str">
            <v>M</v>
          </cell>
          <cell r="AE36" t="str">
            <v>O</v>
          </cell>
          <cell r="AF36" t="str">
            <v>N</v>
          </cell>
          <cell r="AG36" t="str">
            <v>N</v>
          </cell>
          <cell r="AH36" t="str">
            <v>N</v>
          </cell>
          <cell r="AI36" t="str">
            <v>N</v>
          </cell>
          <cell r="AJ36" t="str">
            <v>N</v>
          </cell>
          <cell r="AK36" t="str">
            <v>N</v>
          </cell>
          <cell r="AL36" t="str">
            <v>O</v>
          </cell>
          <cell r="AM36" t="str">
            <v>M</v>
          </cell>
          <cell r="AN36" t="str">
            <v>M</v>
          </cell>
          <cell r="AO36" t="str">
            <v>M</v>
          </cell>
          <cell r="AP36" t="str">
            <v>M</v>
          </cell>
          <cell r="AQ36" t="str">
            <v>M</v>
          </cell>
          <cell r="AR36" t="str">
            <v>O</v>
          </cell>
          <cell r="AS36" t="str">
            <v>M</v>
          </cell>
          <cell r="AW36">
            <v>14</v>
          </cell>
          <cell r="AX36">
            <v>2</v>
          </cell>
          <cell r="AY36">
            <v>8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4</v>
          </cell>
          <cell r="BI36">
            <v>0</v>
          </cell>
          <cell r="BJ36">
            <v>0</v>
          </cell>
          <cell r="BK36">
            <v>0</v>
          </cell>
          <cell r="BL36">
            <v>24</v>
          </cell>
          <cell r="BM36">
            <v>4</v>
          </cell>
          <cell r="BN36">
            <v>28</v>
          </cell>
          <cell r="BO36">
            <v>0</v>
          </cell>
          <cell r="BP36">
            <v>0</v>
          </cell>
          <cell r="BQ36">
            <v>0</v>
          </cell>
          <cell r="BT36">
            <v>-28</v>
          </cell>
          <cell r="BV36">
            <v>0</v>
          </cell>
        </row>
        <row r="37">
          <cell r="B37" t="str">
            <v>M029</v>
          </cell>
          <cell r="C37" t="str">
            <v>CHANDAN BHARTI</v>
          </cell>
          <cell r="E37" t="str">
            <v>HK</v>
          </cell>
          <cell r="H37" t="str">
            <v>E</v>
          </cell>
          <cell r="I37" t="str">
            <v>E</v>
          </cell>
          <cell r="J37" t="str">
            <v>O</v>
          </cell>
          <cell r="K37" t="str">
            <v>M</v>
          </cell>
          <cell r="L37" t="str">
            <v>M</v>
          </cell>
          <cell r="M37" t="str">
            <v>M</v>
          </cell>
          <cell r="N37" t="str">
            <v>M</v>
          </cell>
          <cell r="O37" t="str">
            <v>M</v>
          </cell>
          <cell r="P37" t="str">
            <v>M</v>
          </cell>
          <cell r="Q37" t="str">
            <v>O</v>
          </cell>
          <cell r="R37" t="str">
            <v>N</v>
          </cell>
          <cell r="S37" t="str">
            <v>N</v>
          </cell>
          <cell r="T37" t="str">
            <v>N</v>
          </cell>
          <cell r="U37" t="str">
            <v>N</v>
          </cell>
          <cell r="V37" t="str">
            <v>N</v>
          </cell>
          <cell r="W37" t="str">
            <v>N</v>
          </cell>
          <cell r="X37" t="str">
            <v>O</v>
          </cell>
          <cell r="Y37" t="str">
            <v>E</v>
          </cell>
          <cell r="Z37" t="str">
            <v>E</v>
          </cell>
          <cell r="AA37" t="str">
            <v>E</v>
          </cell>
          <cell r="AB37" t="str">
            <v>E</v>
          </cell>
          <cell r="AC37" t="str">
            <v>M</v>
          </cell>
          <cell r="AD37" t="str">
            <v>E</v>
          </cell>
          <cell r="AE37" t="str">
            <v>O</v>
          </cell>
          <cell r="AF37" t="str">
            <v>M</v>
          </cell>
          <cell r="AG37" t="str">
            <v>M</v>
          </cell>
          <cell r="AH37" t="str">
            <v>M</v>
          </cell>
          <cell r="AI37" t="str">
            <v>M</v>
          </cell>
          <cell r="AJ37" t="str">
            <v>E</v>
          </cell>
          <cell r="AK37" t="str">
            <v>M</v>
          </cell>
          <cell r="AL37" t="str">
            <v>O</v>
          </cell>
          <cell r="AM37" t="str">
            <v>M</v>
          </cell>
          <cell r="AN37" t="str">
            <v>M</v>
          </cell>
          <cell r="AO37" t="str">
            <v>M</v>
          </cell>
          <cell r="AP37" t="str">
            <v>M</v>
          </cell>
          <cell r="AQ37" t="str">
            <v>M</v>
          </cell>
          <cell r="AR37" t="str">
            <v>N</v>
          </cell>
          <cell r="AS37" t="str">
            <v>O</v>
          </cell>
          <cell r="AW37">
            <v>11</v>
          </cell>
          <cell r="AX37">
            <v>6</v>
          </cell>
          <cell r="AY37">
            <v>7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4</v>
          </cell>
          <cell r="BI37">
            <v>0</v>
          </cell>
          <cell r="BJ37">
            <v>0</v>
          </cell>
          <cell r="BK37">
            <v>0</v>
          </cell>
          <cell r="BL37">
            <v>24</v>
          </cell>
          <cell r="BM37">
            <v>4</v>
          </cell>
          <cell r="BN37">
            <v>28</v>
          </cell>
          <cell r="BO37">
            <v>0</v>
          </cell>
          <cell r="BP37">
            <v>0</v>
          </cell>
          <cell r="BQ37">
            <v>0</v>
          </cell>
          <cell r="BT37">
            <v>-28</v>
          </cell>
          <cell r="BV37">
            <v>0</v>
          </cell>
        </row>
        <row r="38">
          <cell r="B38" t="str">
            <v>M030</v>
          </cell>
          <cell r="C38" t="str">
            <v>DEEPAK</v>
          </cell>
          <cell r="E38" t="str">
            <v>HK</v>
          </cell>
          <cell r="H38" t="str">
            <v>M</v>
          </cell>
          <cell r="I38" t="str">
            <v>A</v>
          </cell>
          <cell r="J38" t="str">
            <v>A</v>
          </cell>
          <cell r="K38" t="str">
            <v>O</v>
          </cell>
          <cell r="L38" t="str">
            <v>N</v>
          </cell>
          <cell r="M38" t="str">
            <v>N</v>
          </cell>
          <cell r="N38" t="str">
            <v>N</v>
          </cell>
          <cell r="O38" t="str">
            <v>N</v>
          </cell>
          <cell r="P38" t="str">
            <v>N</v>
          </cell>
          <cell r="Q38" t="str">
            <v>N</v>
          </cell>
          <cell r="R38" t="str">
            <v>O</v>
          </cell>
          <cell r="S38" t="str">
            <v>M</v>
          </cell>
          <cell r="T38" t="str">
            <v>M</v>
          </cell>
          <cell r="U38" t="str">
            <v>M</v>
          </cell>
          <cell r="V38" t="str">
            <v>M</v>
          </cell>
          <cell r="W38" t="str">
            <v>A</v>
          </cell>
          <cell r="X38" t="str">
            <v>M</v>
          </cell>
          <cell r="Y38" t="str">
            <v>O</v>
          </cell>
          <cell r="Z38" t="str">
            <v>M</v>
          </cell>
          <cell r="AA38" t="str">
            <v>M</v>
          </cell>
          <cell r="AB38" t="str">
            <v>M</v>
          </cell>
          <cell r="AC38" t="str">
            <v>M</v>
          </cell>
          <cell r="AD38" t="str">
            <v>M</v>
          </cell>
          <cell r="AE38" t="str">
            <v>E</v>
          </cell>
          <cell r="AF38" t="str">
            <v>O</v>
          </cell>
          <cell r="AG38" t="str">
            <v>N</v>
          </cell>
          <cell r="AH38" t="str">
            <v>N</v>
          </cell>
          <cell r="AI38" t="str">
            <v>N</v>
          </cell>
          <cell r="AJ38" t="str">
            <v>E</v>
          </cell>
          <cell r="AK38" t="str">
            <v>E</v>
          </cell>
          <cell r="AL38" t="str">
            <v>A</v>
          </cell>
          <cell r="AM38" t="str">
            <v>O</v>
          </cell>
          <cell r="AN38" t="str">
            <v>A</v>
          </cell>
          <cell r="AO38" t="str">
            <v>N</v>
          </cell>
          <cell r="AP38" t="str">
            <v>N</v>
          </cell>
          <cell r="AQ38" t="str">
            <v>N</v>
          </cell>
          <cell r="AR38" t="str">
            <v>N</v>
          </cell>
          <cell r="AS38" t="str">
            <v>A</v>
          </cell>
          <cell r="AW38">
            <v>10</v>
          </cell>
          <cell r="AX38">
            <v>3</v>
          </cell>
          <cell r="AY38">
            <v>7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4</v>
          </cell>
          <cell r="BI38">
            <v>1</v>
          </cell>
          <cell r="BJ38">
            <v>0</v>
          </cell>
          <cell r="BK38">
            <v>0</v>
          </cell>
          <cell r="BL38">
            <v>20</v>
          </cell>
          <cell r="BM38">
            <v>4</v>
          </cell>
          <cell r="BN38">
            <v>24</v>
          </cell>
          <cell r="BO38">
            <v>0</v>
          </cell>
          <cell r="BP38">
            <v>0</v>
          </cell>
          <cell r="BQ38">
            <v>0</v>
          </cell>
          <cell r="BT38">
            <v>-24</v>
          </cell>
          <cell r="BV38">
            <v>0</v>
          </cell>
        </row>
        <row r="39">
          <cell r="B39" t="str">
            <v>M031</v>
          </cell>
          <cell r="C39" t="str">
            <v>BANDANA DEVI</v>
          </cell>
          <cell r="E39" t="str">
            <v>HK</v>
          </cell>
          <cell r="H39" t="str">
            <v>M</v>
          </cell>
          <cell r="I39" t="str">
            <v>M</v>
          </cell>
          <cell r="J39" t="str">
            <v>M</v>
          </cell>
          <cell r="K39" t="str">
            <v>M</v>
          </cell>
          <cell r="L39" t="str">
            <v>O</v>
          </cell>
          <cell r="M39" t="str">
            <v>M</v>
          </cell>
          <cell r="N39" t="str">
            <v>M</v>
          </cell>
          <cell r="O39" t="str">
            <v>M</v>
          </cell>
          <cell r="P39" t="str">
            <v>M</v>
          </cell>
          <cell r="Q39" t="str">
            <v>M</v>
          </cell>
          <cell r="R39" t="str">
            <v>M</v>
          </cell>
          <cell r="S39" t="str">
            <v>O</v>
          </cell>
          <cell r="T39" t="str">
            <v>E</v>
          </cell>
          <cell r="U39" t="str">
            <v>E</v>
          </cell>
          <cell r="V39" t="str">
            <v>N</v>
          </cell>
          <cell r="W39" t="str">
            <v>E</v>
          </cell>
          <cell r="X39" t="str">
            <v>E</v>
          </cell>
          <cell r="Y39" t="str">
            <v>E</v>
          </cell>
          <cell r="Z39" t="str">
            <v>O</v>
          </cell>
          <cell r="AA39" t="str">
            <v>N</v>
          </cell>
          <cell r="AB39" t="str">
            <v>N</v>
          </cell>
          <cell r="AC39" t="str">
            <v>N</v>
          </cell>
          <cell r="AD39" t="str">
            <v>N</v>
          </cell>
          <cell r="AE39" t="str">
            <v>N</v>
          </cell>
          <cell r="AF39" t="str">
            <v>N</v>
          </cell>
          <cell r="AG39" t="str">
            <v>O</v>
          </cell>
          <cell r="AH39" t="str">
            <v>M</v>
          </cell>
          <cell r="AI39" t="str">
            <v>M</v>
          </cell>
          <cell r="AJ39" t="str">
            <v>M</v>
          </cell>
          <cell r="AK39" t="str">
            <v>M</v>
          </cell>
          <cell r="AL39" t="str">
            <v>M</v>
          </cell>
          <cell r="AM39" t="str">
            <v>N</v>
          </cell>
          <cell r="AN39" t="str">
            <v>O</v>
          </cell>
          <cell r="AO39" t="str">
            <v>M</v>
          </cell>
          <cell r="AP39" t="str">
            <v>N</v>
          </cell>
          <cell r="AQ39" t="str">
            <v>A</v>
          </cell>
          <cell r="AR39" t="str">
            <v>E</v>
          </cell>
          <cell r="AS39" t="str">
            <v>M</v>
          </cell>
          <cell r="AW39">
            <v>8</v>
          </cell>
          <cell r="AX39">
            <v>6</v>
          </cell>
          <cell r="AY39">
            <v>9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4</v>
          </cell>
          <cell r="BI39">
            <v>0</v>
          </cell>
          <cell r="BJ39">
            <v>0</v>
          </cell>
          <cell r="BK39">
            <v>0</v>
          </cell>
          <cell r="BL39">
            <v>23</v>
          </cell>
          <cell r="BM39">
            <v>4</v>
          </cell>
          <cell r="BN39">
            <v>27</v>
          </cell>
          <cell r="BO39">
            <v>0</v>
          </cell>
          <cell r="BP39">
            <v>0</v>
          </cell>
          <cell r="BQ39">
            <v>0</v>
          </cell>
          <cell r="BT39">
            <v>-27</v>
          </cell>
          <cell r="BV39">
            <v>0</v>
          </cell>
        </row>
        <row r="40">
          <cell r="B40" t="str">
            <v>M032</v>
          </cell>
          <cell r="C40" t="str">
            <v xml:space="preserve">RAJ KAPOOR SINGH </v>
          </cell>
          <cell r="E40" t="str">
            <v>HK</v>
          </cell>
          <cell r="H40" t="str">
            <v>M</v>
          </cell>
          <cell r="I40" t="str">
            <v>M</v>
          </cell>
          <cell r="J40" t="str">
            <v>M</v>
          </cell>
          <cell r="K40" t="str">
            <v>M</v>
          </cell>
          <cell r="L40" t="str">
            <v>E</v>
          </cell>
          <cell r="M40" t="str">
            <v>O</v>
          </cell>
          <cell r="N40" t="str">
            <v>E</v>
          </cell>
          <cell r="O40" t="str">
            <v>N</v>
          </cell>
          <cell r="P40" t="str">
            <v>N</v>
          </cell>
          <cell r="Q40" t="str">
            <v>N</v>
          </cell>
          <cell r="R40" t="str">
            <v>A</v>
          </cell>
          <cell r="S40" t="str">
            <v>M</v>
          </cell>
          <cell r="T40" t="str">
            <v>O</v>
          </cell>
          <cell r="U40" t="str">
            <v>N</v>
          </cell>
          <cell r="V40" t="str">
            <v>A</v>
          </cell>
          <cell r="W40" t="str">
            <v>N</v>
          </cell>
          <cell r="X40" t="str">
            <v>N</v>
          </cell>
          <cell r="Y40" t="str">
            <v>A</v>
          </cell>
          <cell r="Z40" t="str">
            <v>N</v>
          </cell>
          <cell r="AA40" t="str">
            <v>O</v>
          </cell>
          <cell r="AB40" t="str">
            <v>M</v>
          </cell>
          <cell r="AC40" t="str">
            <v>M</v>
          </cell>
          <cell r="AD40" t="str">
            <v>M</v>
          </cell>
          <cell r="AE40" t="str">
            <v>M</v>
          </cell>
          <cell r="AF40" t="str">
            <v>M</v>
          </cell>
          <cell r="AG40" t="str">
            <v>M</v>
          </cell>
          <cell r="AH40" t="str">
            <v>O</v>
          </cell>
          <cell r="AI40" t="str">
            <v>M</v>
          </cell>
          <cell r="AJ40" t="str">
            <v>N</v>
          </cell>
          <cell r="AK40" t="str">
            <v>E</v>
          </cell>
          <cell r="AL40" t="str">
            <v>E</v>
          </cell>
          <cell r="AM40" t="str">
            <v>E</v>
          </cell>
          <cell r="AN40" t="str">
            <v>E</v>
          </cell>
          <cell r="AO40" t="str">
            <v>O</v>
          </cell>
          <cell r="AP40" t="str">
            <v>N</v>
          </cell>
          <cell r="AQ40" t="str">
            <v>N</v>
          </cell>
          <cell r="AR40" t="str">
            <v>N</v>
          </cell>
          <cell r="AS40" t="str">
            <v>A</v>
          </cell>
          <cell r="AW40">
            <v>8</v>
          </cell>
          <cell r="AX40">
            <v>4</v>
          </cell>
          <cell r="AY40">
            <v>8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4</v>
          </cell>
          <cell r="BI40">
            <v>3</v>
          </cell>
          <cell r="BJ40">
            <v>0</v>
          </cell>
          <cell r="BK40">
            <v>0</v>
          </cell>
          <cell r="BL40">
            <v>20</v>
          </cell>
          <cell r="BM40">
            <v>4</v>
          </cell>
          <cell r="BN40">
            <v>24</v>
          </cell>
          <cell r="BO40">
            <v>0</v>
          </cell>
          <cell r="BP40">
            <v>0</v>
          </cell>
          <cell r="BQ40">
            <v>0</v>
          </cell>
          <cell r="BT40">
            <v>-24</v>
          </cell>
          <cell r="BV40">
            <v>0</v>
          </cell>
        </row>
        <row r="41">
          <cell r="B41" t="str">
            <v>M033</v>
          </cell>
          <cell r="C41" t="str">
            <v>RAVI KUMAR</v>
          </cell>
          <cell r="E41" t="str">
            <v>HK</v>
          </cell>
          <cell r="H41" t="str">
            <v>E</v>
          </cell>
          <cell r="I41" t="str">
            <v>M</v>
          </cell>
          <cell r="J41" t="str">
            <v>E</v>
          </cell>
          <cell r="K41" t="str">
            <v>E</v>
          </cell>
          <cell r="L41" t="str">
            <v>M</v>
          </cell>
          <cell r="M41" t="str">
            <v>E</v>
          </cell>
          <cell r="N41" t="str">
            <v>O</v>
          </cell>
          <cell r="O41" t="str">
            <v>E</v>
          </cell>
          <cell r="P41" t="str">
            <v>N</v>
          </cell>
          <cell r="Q41" t="str">
            <v>N</v>
          </cell>
          <cell r="R41" t="str">
            <v>N</v>
          </cell>
          <cell r="S41" t="str">
            <v>N</v>
          </cell>
          <cell r="T41" t="str">
            <v>N</v>
          </cell>
          <cell r="U41" t="str">
            <v>O</v>
          </cell>
          <cell r="V41" t="str">
            <v>E</v>
          </cell>
          <cell r="W41" t="str">
            <v>E</v>
          </cell>
          <cell r="X41" t="str">
            <v>E</v>
          </cell>
          <cell r="Y41" t="str">
            <v>E</v>
          </cell>
          <cell r="Z41" t="str">
            <v>E</v>
          </cell>
          <cell r="AA41" t="str">
            <v>E</v>
          </cell>
          <cell r="AB41" t="str">
            <v>O</v>
          </cell>
          <cell r="AC41" t="str">
            <v>M+E</v>
          </cell>
          <cell r="AD41" t="str">
            <v>M</v>
          </cell>
          <cell r="AE41" t="str">
            <v>M</v>
          </cell>
          <cell r="AF41" t="str">
            <v>M</v>
          </cell>
          <cell r="AG41" t="str">
            <v>M</v>
          </cell>
          <cell r="AH41" t="str">
            <v>M</v>
          </cell>
          <cell r="AI41" t="str">
            <v>O</v>
          </cell>
          <cell r="AJ41" t="str">
            <v>M</v>
          </cell>
          <cell r="AK41" t="str">
            <v>M</v>
          </cell>
          <cell r="AL41" t="str">
            <v>M</v>
          </cell>
          <cell r="AM41" t="str">
            <v>M</v>
          </cell>
          <cell r="AN41" t="str">
            <v>M</v>
          </cell>
          <cell r="AO41" t="str">
            <v>M</v>
          </cell>
          <cell r="AP41" t="str">
            <v>O</v>
          </cell>
          <cell r="AQ41" t="str">
            <v>M</v>
          </cell>
          <cell r="AR41" t="str">
            <v>M</v>
          </cell>
          <cell r="AS41" t="str">
            <v>M+E</v>
          </cell>
          <cell r="AW41">
            <v>13</v>
          </cell>
          <cell r="AX41">
            <v>6</v>
          </cell>
          <cell r="AY41">
            <v>3</v>
          </cell>
          <cell r="AZ41">
            <v>0</v>
          </cell>
          <cell r="BA41">
            <v>0</v>
          </cell>
          <cell r="BB41">
            <v>2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4</v>
          </cell>
          <cell r="BI41">
            <v>0</v>
          </cell>
          <cell r="BJ41">
            <v>0</v>
          </cell>
          <cell r="BK41">
            <v>0</v>
          </cell>
          <cell r="BL41">
            <v>24</v>
          </cell>
          <cell r="BM41">
            <v>4</v>
          </cell>
          <cell r="BN41">
            <v>28</v>
          </cell>
          <cell r="BO41">
            <v>2</v>
          </cell>
          <cell r="BP41">
            <v>0</v>
          </cell>
          <cell r="BQ41">
            <v>0</v>
          </cell>
          <cell r="BT41">
            <v>-28</v>
          </cell>
          <cell r="BV41">
            <v>16</v>
          </cell>
        </row>
        <row r="42">
          <cell r="B42" t="str">
            <v>M034</v>
          </cell>
          <cell r="C42" t="str">
            <v>MUNESH KUMAR</v>
          </cell>
          <cell r="E42" t="str">
            <v>HK</v>
          </cell>
          <cell r="H42" t="str">
            <v>O</v>
          </cell>
          <cell r="I42" t="str">
            <v>M</v>
          </cell>
          <cell r="J42" t="str">
            <v>M</v>
          </cell>
          <cell r="K42" t="str">
            <v>M</v>
          </cell>
          <cell r="L42" t="str">
            <v>M</v>
          </cell>
          <cell r="M42" t="str">
            <v>M</v>
          </cell>
          <cell r="N42" t="str">
            <v>M</v>
          </cell>
          <cell r="O42" t="str">
            <v>O</v>
          </cell>
          <cell r="P42" t="str">
            <v>M</v>
          </cell>
          <cell r="Q42" t="str">
            <v>M</v>
          </cell>
          <cell r="R42" t="str">
            <v>N</v>
          </cell>
          <cell r="S42" t="str">
            <v>N</v>
          </cell>
          <cell r="T42" t="str">
            <v>N</v>
          </cell>
          <cell r="U42" t="str">
            <v>N</v>
          </cell>
          <cell r="V42" t="str">
            <v>O</v>
          </cell>
          <cell r="W42" t="str">
            <v>E</v>
          </cell>
          <cell r="X42" t="str">
            <v>E</v>
          </cell>
          <cell r="Y42" t="str">
            <v>N</v>
          </cell>
          <cell r="Z42" t="str">
            <v>E</v>
          </cell>
          <cell r="AA42" t="str">
            <v>E</v>
          </cell>
          <cell r="AB42" t="str">
            <v>E</v>
          </cell>
          <cell r="AC42" t="str">
            <v>O</v>
          </cell>
          <cell r="AD42" t="str">
            <v>M</v>
          </cell>
          <cell r="AE42" t="str">
            <v>M</v>
          </cell>
          <cell r="AF42" t="str">
            <v>M</v>
          </cell>
          <cell r="AG42" t="str">
            <v>M</v>
          </cell>
          <cell r="AH42" t="str">
            <v>M</v>
          </cell>
          <cell r="AI42" t="str">
            <v>M</v>
          </cell>
          <cell r="AJ42" t="str">
            <v>O</v>
          </cell>
          <cell r="AK42" t="str">
            <v>M</v>
          </cell>
          <cell r="AL42" t="str">
            <v>M</v>
          </cell>
          <cell r="AM42" t="str">
            <v>M</v>
          </cell>
          <cell r="AN42" t="str">
            <v>M</v>
          </cell>
          <cell r="AO42" t="str">
            <v>N</v>
          </cell>
          <cell r="AP42" t="str">
            <v>N</v>
          </cell>
          <cell r="AQ42" t="str">
            <v>O</v>
          </cell>
          <cell r="AR42" t="str">
            <v>M</v>
          </cell>
          <cell r="AS42" t="str">
            <v>M</v>
          </cell>
          <cell r="AW42">
            <v>12</v>
          </cell>
          <cell r="AX42">
            <v>5</v>
          </cell>
          <cell r="AY42">
            <v>7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4</v>
          </cell>
          <cell r="BI42">
            <v>0</v>
          </cell>
          <cell r="BJ42">
            <v>0</v>
          </cell>
          <cell r="BK42">
            <v>0</v>
          </cell>
          <cell r="BL42">
            <v>24</v>
          </cell>
          <cell r="BM42">
            <v>4</v>
          </cell>
          <cell r="BN42">
            <v>28</v>
          </cell>
          <cell r="BO42">
            <v>0</v>
          </cell>
          <cell r="BP42">
            <v>0</v>
          </cell>
          <cell r="BQ42">
            <v>0</v>
          </cell>
          <cell r="BT42">
            <v>-28</v>
          </cell>
          <cell r="BV42">
            <v>0</v>
          </cell>
        </row>
        <row r="43">
          <cell r="B43" t="str">
            <v>M035</v>
          </cell>
          <cell r="C43" t="str">
            <v>GAJESH KUMAR</v>
          </cell>
          <cell r="E43" t="str">
            <v>HK</v>
          </cell>
          <cell r="H43" t="str">
            <v>N</v>
          </cell>
          <cell r="I43" t="str">
            <v>O</v>
          </cell>
          <cell r="J43" t="str">
            <v>M</v>
          </cell>
          <cell r="K43" t="str">
            <v>M</v>
          </cell>
          <cell r="L43" t="str">
            <v>M</v>
          </cell>
          <cell r="M43" t="str">
            <v>M</v>
          </cell>
          <cell r="N43" t="str">
            <v>M</v>
          </cell>
          <cell r="O43" t="str">
            <v>M</v>
          </cell>
          <cell r="P43" t="str">
            <v>O</v>
          </cell>
          <cell r="Q43" t="str">
            <v>M</v>
          </cell>
          <cell r="R43" t="str">
            <v>M</v>
          </cell>
          <cell r="S43" t="str">
            <v>M</v>
          </cell>
          <cell r="T43" t="str">
            <v>M</v>
          </cell>
          <cell r="U43" t="str">
            <v>M</v>
          </cell>
          <cell r="V43" t="str">
            <v>M</v>
          </cell>
          <cell r="W43" t="str">
            <v>O</v>
          </cell>
          <cell r="X43" t="str">
            <v>M</v>
          </cell>
          <cell r="Y43" t="str">
            <v>M</v>
          </cell>
          <cell r="Z43" t="str">
            <v>M</v>
          </cell>
          <cell r="AA43" t="str">
            <v>M</v>
          </cell>
          <cell r="AB43" t="str">
            <v>M</v>
          </cell>
          <cell r="AC43" t="str">
            <v>M</v>
          </cell>
          <cell r="AD43" t="str">
            <v>O</v>
          </cell>
          <cell r="AE43" t="str">
            <v>N</v>
          </cell>
          <cell r="AF43" t="str">
            <v>N</v>
          </cell>
          <cell r="AG43" t="str">
            <v>N</v>
          </cell>
          <cell r="AH43" t="str">
            <v>N</v>
          </cell>
          <cell r="AI43" t="str">
            <v>N</v>
          </cell>
          <cell r="AJ43" t="str">
            <v>N</v>
          </cell>
          <cell r="AK43" t="str">
            <v>O</v>
          </cell>
          <cell r="AL43" t="str">
            <v>M</v>
          </cell>
          <cell r="AM43" t="str">
            <v>M</v>
          </cell>
          <cell r="AN43" t="str">
            <v>E</v>
          </cell>
          <cell r="AO43" t="str">
            <v>M</v>
          </cell>
          <cell r="AP43" t="str">
            <v>E</v>
          </cell>
          <cell r="AQ43" t="str">
            <v>A</v>
          </cell>
          <cell r="AR43" t="str">
            <v>O</v>
          </cell>
          <cell r="AS43" t="str">
            <v>E</v>
          </cell>
          <cell r="AW43">
            <v>14</v>
          </cell>
          <cell r="AX43">
            <v>3</v>
          </cell>
          <cell r="AY43">
            <v>6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4</v>
          </cell>
          <cell r="BI43">
            <v>0</v>
          </cell>
          <cell r="BJ43">
            <v>0</v>
          </cell>
          <cell r="BK43">
            <v>0</v>
          </cell>
          <cell r="BL43">
            <v>23</v>
          </cell>
          <cell r="BM43">
            <v>4</v>
          </cell>
          <cell r="BN43">
            <v>27</v>
          </cell>
          <cell r="BO43">
            <v>0</v>
          </cell>
          <cell r="BP43">
            <v>0</v>
          </cell>
          <cell r="BQ43">
            <v>0</v>
          </cell>
          <cell r="BT43">
            <v>-27</v>
          </cell>
          <cell r="BV43">
            <v>0</v>
          </cell>
        </row>
        <row r="44">
          <cell r="B44" t="str">
            <v>M036</v>
          </cell>
          <cell r="C44" t="str">
            <v>SUNNY</v>
          </cell>
          <cell r="E44" t="str">
            <v>HK</v>
          </cell>
          <cell r="H44" t="str">
            <v>M</v>
          </cell>
          <cell r="I44" t="str">
            <v>M</v>
          </cell>
          <cell r="J44" t="str">
            <v>O</v>
          </cell>
          <cell r="K44" t="str">
            <v>E</v>
          </cell>
          <cell r="L44" t="str">
            <v>E</v>
          </cell>
          <cell r="M44" t="str">
            <v>E</v>
          </cell>
          <cell r="N44" t="str">
            <v>E</v>
          </cell>
          <cell r="O44" t="str">
            <v>E</v>
          </cell>
          <cell r="P44" t="str">
            <v>E</v>
          </cell>
          <cell r="Q44" t="str">
            <v>O</v>
          </cell>
          <cell r="R44" t="str">
            <v>N</v>
          </cell>
          <cell r="S44" t="str">
            <v>N</v>
          </cell>
          <cell r="T44" t="str">
            <v>N</v>
          </cell>
          <cell r="U44" t="str">
            <v>N</v>
          </cell>
          <cell r="V44" t="str">
            <v>N</v>
          </cell>
          <cell r="W44" t="str">
            <v>N</v>
          </cell>
          <cell r="X44" t="str">
            <v>O</v>
          </cell>
          <cell r="Y44" t="str">
            <v>E</v>
          </cell>
          <cell r="Z44" t="str">
            <v>E</v>
          </cell>
          <cell r="AA44" t="str">
            <v>E</v>
          </cell>
          <cell r="AB44" t="str">
            <v>M</v>
          </cell>
          <cell r="AC44" t="str">
            <v>E</v>
          </cell>
          <cell r="AD44" t="str">
            <v>E</v>
          </cell>
          <cell r="AE44" t="str">
            <v>O</v>
          </cell>
          <cell r="AF44" t="str">
            <v>E</v>
          </cell>
          <cell r="AG44" t="str">
            <v>E</v>
          </cell>
          <cell r="AH44" t="str">
            <v>E</v>
          </cell>
          <cell r="AI44" t="str">
            <v>E</v>
          </cell>
          <cell r="AJ44" t="str">
            <v>E</v>
          </cell>
          <cell r="AK44" t="str">
            <v>E</v>
          </cell>
          <cell r="AL44" t="str">
            <v>O</v>
          </cell>
          <cell r="AM44" t="str">
            <v>N</v>
          </cell>
          <cell r="AN44" t="str">
            <v>N</v>
          </cell>
          <cell r="AO44" t="str">
            <v>N</v>
          </cell>
          <cell r="AP44" t="str">
            <v>N</v>
          </cell>
          <cell r="AQ44" t="str">
            <v>N</v>
          </cell>
          <cell r="AR44" t="str">
            <v>N</v>
          </cell>
          <cell r="AS44" t="str">
            <v>O</v>
          </cell>
          <cell r="AW44">
            <v>1</v>
          </cell>
          <cell r="AX44">
            <v>11</v>
          </cell>
          <cell r="AY44">
            <v>12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4</v>
          </cell>
          <cell r="BI44">
            <v>0</v>
          </cell>
          <cell r="BJ44">
            <v>0</v>
          </cell>
          <cell r="BK44">
            <v>0</v>
          </cell>
          <cell r="BL44">
            <v>24</v>
          </cell>
          <cell r="BM44">
            <v>4</v>
          </cell>
          <cell r="BN44">
            <v>28</v>
          </cell>
          <cell r="BO44">
            <v>0</v>
          </cell>
          <cell r="BP44">
            <v>0</v>
          </cell>
          <cell r="BQ44">
            <v>0</v>
          </cell>
          <cell r="BT44">
            <v>-28</v>
          </cell>
          <cell r="BV44">
            <v>0</v>
          </cell>
        </row>
        <row r="45">
          <cell r="B45" t="str">
            <v>M037</v>
          </cell>
          <cell r="C45" t="str">
            <v>RANDEEP</v>
          </cell>
          <cell r="E45" t="str">
            <v>HK</v>
          </cell>
          <cell r="H45" t="str">
            <v>N</v>
          </cell>
          <cell r="I45" t="str">
            <v>N</v>
          </cell>
          <cell r="J45" t="str">
            <v>N</v>
          </cell>
          <cell r="K45" t="str">
            <v>O</v>
          </cell>
          <cell r="L45" t="str">
            <v>M</v>
          </cell>
          <cell r="M45" t="str">
            <v>M</v>
          </cell>
          <cell r="N45" t="str">
            <v>M</v>
          </cell>
          <cell r="O45" t="str">
            <v>M</v>
          </cell>
          <cell r="P45" t="str">
            <v>M</v>
          </cell>
          <cell r="Q45" t="str">
            <v>M</v>
          </cell>
          <cell r="R45" t="str">
            <v>O</v>
          </cell>
          <cell r="S45" t="str">
            <v>A</v>
          </cell>
          <cell r="T45" t="str">
            <v>A</v>
          </cell>
          <cell r="U45" t="str">
            <v>A</v>
          </cell>
          <cell r="V45" t="str">
            <v>A</v>
          </cell>
          <cell r="W45" t="str">
            <v>A</v>
          </cell>
          <cell r="X45" t="str">
            <v>A</v>
          </cell>
          <cell r="Y45" t="str">
            <v>A</v>
          </cell>
          <cell r="Z45" t="str">
            <v>A</v>
          </cell>
          <cell r="AA45" t="str">
            <v>A</v>
          </cell>
          <cell r="AB45" t="str">
            <v>N</v>
          </cell>
          <cell r="AC45" t="str">
            <v>N</v>
          </cell>
          <cell r="AD45" t="str">
            <v>E</v>
          </cell>
          <cell r="AE45" t="str">
            <v>E</v>
          </cell>
          <cell r="AF45" t="str">
            <v>O</v>
          </cell>
          <cell r="AG45" t="str">
            <v>M</v>
          </cell>
          <cell r="AH45" t="str">
            <v>M</v>
          </cell>
          <cell r="AI45" t="str">
            <v>M</v>
          </cell>
          <cell r="AJ45" t="str">
            <v>M</v>
          </cell>
          <cell r="AK45" t="str">
            <v>M</v>
          </cell>
          <cell r="AL45" t="str">
            <v>M</v>
          </cell>
          <cell r="AM45" t="str">
            <v>O</v>
          </cell>
          <cell r="AN45" t="str">
            <v>N</v>
          </cell>
          <cell r="AO45" t="str">
            <v>N</v>
          </cell>
          <cell r="AP45" t="str">
            <v>N</v>
          </cell>
          <cell r="AQ45" t="str">
            <v>N</v>
          </cell>
          <cell r="AR45" t="str">
            <v>N</v>
          </cell>
          <cell r="AS45" t="str">
            <v>N</v>
          </cell>
          <cell r="AW45">
            <v>6</v>
          </cell>
          <cell r="AX45">
            <v>2</v>
          </cell>
          <cell r="AY45">
            <v>8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3</v>
          </cell>
          <cell r="BI45">
            <v>9</v>
          </cell>
          <cell r="BJ45">
            <v>0</v>
          </cell>
          <cell r="BK45">
            <v>0</v>
          </cell>
          <cell r="BL45">
            <v>16</v>
          </cell>
          <cell r="BM45">
            <v>3</v>
          </cell>
          <cell r="BN45">
            <v>19</v>
          </cell>
          <cell r="BO45">
            <v>0</v>
          </cell>
          <cell r="BP45">
            <v>0</v>
          </cell>
          <cell r="BQ45">
            <v>0</v>
          </cell>
          <cell r="BT45">
            <v>-19</v>
          </cell>
          <cell r="BV45">
            <v>0</v>
          </cell>
        </row>
        <row r="46">
          <cell r="B46" t="str">
            <v>M038</v>
          </cell>
          <cell r="C46" t="str">
            <v>AKANSHA</v>
          </cell>
          <cell r="E46" t="str">
            <v>HK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  <cell r="L46" t="str">
            <v>O</v>
          </cell>
          <cell r="M46" t="str">
            <v>M</v>
          </cell>
          <cell r="N46" t="str">
            <v>M</v>
          </cell>
          <cell r="O46" t="str">
            <v>E</v>
          </cell>
          <cell r="P46" t="str">
            <v>M</v>
          </cell>
          <cell r="Q46" t="str">
            <v>A</v>
          </cell>
          <cell r="R46" t="str">
            <v>M</v>
          </cell>
          <cell r="S46" t="str">
            <v>O</v>
          </cell>
          <cell r="T46" t="str">
            <v>M</v>
          </cell>
          <cell r="U46" t="str">
            <v>E</v>
          </cell>
          <cell r="V46" t="str">
            <v>E</v>
          </cell>
          <cell r="W46" t="str">
            <v>E</v>
          </cell>
          <cell r="X46" t="str">
            <v>M</v>
          </cell>
          <cell r="Y46" t="str">
            <v>A</v>
          </cell>
          <cell r="Z46" t="str">
            <v>O</v>
          </cell>
          <cell r="AA46" t="str">
            <v>N</v>
          </cell>
          <cell r="AB46" t="str">
            <v>N</v>
          </cell>
          <cell r="AC46" t="str">
            <v>N</v>
          </cell>
          <cell r="AD46" t="str">
            <v>N</v>
          </cell>
          <cell r="AE46" t="str">
            <v>N</v>
          </cell>
          <cell r="AF46" t="str">
            <v>N</v>
          </cell>
          <cell r="AG46" t="str">
            <v>O</v>
          </cell>
          <cell r="AH46" t="str">
            <v>M</v>
          </cell>
          <cell r="AI46" t="str">
            <v>M</v>
          </cell>
          <cell r="AJ46" t="str">
            <v>E</v>
          </cell>
          <cell r="AK46" t="str">
            <v>M</v>
          </cell>
          <cell r="AL46" t="str">
            <v>M</v>
          </cell>
          <cell r="AM46" t="str">
            <v>M</v>
          </cell>
          <cell r="AN46" t="str">
            <v>O</v>
          </cell>
          <cell r="AO46" t="str">
            <v>E</v>
          </cell>
          <cell r="AP46" t="str">
            <v>M</v>
          </cell>
          <cell r="AQ46" t="str">
            <v>M</v>
          </cell>
          <cell r="AR46" t="str">
            <v>M</v>
          </cell>
          <cell r="AS46" t="str">
            <v>M</v>
          </cell>
          <cell r="AW46">
            <v>12</v>
          </cell>
          <cell r="AX46">
            <v>5</v>
          </cell>
          <cell r="AY46">
            <v>6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4</v>
          </cell>
          <cell r="BI46">
            <v>1</v>
          </cell>
          <cell r="BJ46">
            <v>0</v>
          </cell>
          <cell r="BK46">
            <v>0</v>
          </cell>
          <cell r="BL46">
            <v>23</v>
          </cell>
          <cell r="BM46">
            <v>4</v>
          </cell>
          <cell r="BN46">
            <v>27</v>
          </cell>
          <cell r="BO46">
            <v>0</v>
          </cell>
          <cell r="BP46">
            <v>0</v>
          </cell>
          <cell r="BQ46">
            <v>0</v>
          </cell>
          <cell r="BT46">
            <v>-27</v>
          </cell>
          <cell r="BV46">
            <v>0</v>
          </cell>
        </row>
        <row r="47">
          <cell r="B47" t="str">
            <v>M039</v>
          </cell>
          <cell r="C47" t="str">
            <v>MAMTA DEVI</v>
          </cell>
          <cell r="E47" t="str">
            <v>HK</v>
          </cell>
          <cell r="H47" t="str">
            <v>N</v>
          </cell>
          <cell r="I47" t="str">
            <v>N</v>
          </cell>
          <cell r="J47" t="str">
            <v>A</v>
          </cell>
          <cell r="K47" t="str">
            <v>N</v>
          </cell>
          <cell r="L47" t="str">
            <v>N</v>
          </cell>
          <cell r="M47" t="str">
            <v>O</v>
          </cell>
          <cell r="N47" t="str">
            <v>M</v>
          </cell>
          <cell r="O47" t="str">
            <v>M</v>
          </cell>
          <cell r="P47" t="str">
            <v>E</v>
          </cell>
          <cell r="Q47" t="str">
            <v>M</v>
          </cell>
          <cell r="R47" t="str">
            <v>M</v>
          </cell>
          <cell r="S47" t="str">
            <v>E</v>
          </cell>
          <cell r="T47" t="str">
            <v>O</v>
          </cell>
          <cell r="U47" t="str">
            <v>N</v>
          </cell>
          <cell r="V47" t="str">
            <v>N</v>
          </cell>
          <cell r="W47" t="str">
            <v>N</v>
          </cell>
          <cell r="X47" t="str">
            <v>N</v>
          </cell>
          <cell r="Y47" t="str">
            <v>N</v>
          </cell>
          <cell r="Z47" t="str">
            <v>N</v>
          </cell>
          <cell r="AA47" t="str">
            <v>O</v>
          </cell>
          <cell r="AB47" t="str">
            <v>M</v>
          </cell>
          <cell r="AC47" t="str">
            <v>M</v>
          </cell>
          <cell r="AD47" t="str">
            <v>M</v>
          </cell>
          <cell r="AE47" t="str">
            <v>M</v>
          </cell>
          <cell r="AF47" t="str">
            <v>M</v>
          </cell>
          <cell r="AG47" t="str">
            <v>M</v>
          </cell>
          <cell r="AH47" t="str">
            <v>O</v>
          </cell>
          <cell r="AI47" t="str">
            <v>M</v>
          </cell>
          <cell r="AJ47" t="str">
            <v>E</v>
          </cell>
          <cell r="AK47" t="str">
            <v>E</v>
          </cell>
          <cell r="AL47" t="str">
            <v>M</v>
          </cell>
          <cell r="AM47" t="str">
            <v>E</v>
          </cell>
          <cell r="AN47" t="str">
            <v>A</v>
          </cell>
          <cell r="AO47" t="str">
            <v>A</v>
          </cell>
          <cell r="AP47" t="str">
            <v>A</v>
          </cell>
          <cell r="AQ47" t="str">
            <v>A</v>
          </cell>
          <cell r="AR47" t="str">
            <v>A</v>
          </cell>
          <cell r="AS47" t="str">
            <v>A</v>
          </cell>
          <cell r="AW47">
            <v>9</v>
          </cell>
          <cell r="AX47">
            <v>4</v>
          </cell>
          <cell r="AY47">
            <v>6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3</v>
          </cell>
          <cell r="BI47">
            <v>0</v>
          </cell>
          <cell r="BJ47">
            <v>0</v>
          </cell>
          <cell r="BK47">
            <v>0</v>
          </cell>
          <cell r="BL47">
            <v>19</v>
          </cell>
          <cell r="BM47">
            <v>3</v>
          </cell>
          <cell r="BN47">
            <v>22</v>
          </cell>
          <cell r="BO47">
            <v>0</v>
          </cell>
          <cell r="BP47">
            <v>0</v>
          </cell>
          <cell r="BQ47">
            <v>0</v>
          </cell>
          <cell r="BT47">
            <v>-22</v>
          </cell>
          <cell r="BV47">
            <v>0</v>
          </cell>
        </row>
        <row r="48">
          <cell r="B48" t="str">
            <v>M040</v>
          </cell>
          <cell r="C48" t="str">
            <v>ANKITA SINGH</v>
          </cell>
          <cell r="E48" t="str">
            <v>HK</v>
          </cell>
          <cell r="H48" t="str">
            <v>E</v>
          </cell>
          <cell r="I48" t="str">
            <v>A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O</v>
          </cell>
          <cell r="O48" t="str">
            <v>E</v>
          </cell>
          <cell r="P48" t="str">
            <v>E</v>
          </cell>
          <cell r="Q48" t="str">
            <v>M</v>
          </cell>
          <cell r="R48" t="str">
            <v>M</v>
          </cell>
          <cell r="S48" t="str">
            <v>M</v>
          </cell>
          <cell r="T48" t="str">
            <v>M</v>
          </cell>
          <cell r="U48" t="str">
            <v>O</v>
          </cell>
          <cell r="V48" t="str">
            <v>A</v>
          </cell>
          <cell r="W48" t="str">
            <v>E</v>
          </cell>
          <cell r="X48" t="str">
            <v>E</v>
          </cell>
          <cell r="Y48" t="str">
            <v>E</v>
          </cell>
          <cell r="Z48" t="str">
            <v>E</v>
          </cell>
          <cell r="AA48" t="str">
            <v>E</v>
          </cell>
          <cell r="AB48" t="str">
            <v>O</v>
          </cell>
          <cell r="AC48" t="str">
            <v>E</v>
          </cell>
          <cell r="AD48" t="str">
            <v>N</v>
          </cell>
          <cell r="AE48" t="str">
            <v>N</v>
          </cell>
          <cell r="AF48" t="str">
            <v>N</v>
          </cell>
          <cell r="AG48" t="str">
            <v>E</v>
          </cell>
          <cell r="AH48" t="str">
            <v>E</v>
          </cell>
          <cell r="AI48" t="str">
            <v>O</v>
          </cell>
          <cell r="AJ48" t="str">
            <v>M</v>
          </cell>
          <cell r="AK48" t="str">
            <v>M</v>
          </cell>
          <cell r="AL48" t="str">
            <v>A</v>
          </cell>
          <cell r="AM48" t="str">
            <v>M</v>
          </cell>
          <cell r="AN48" t="str">
            <v>M</v>
          </cell>
          <cell r="AO48" t="str">
            <v>M</v>
          </cell>
          <cell r="AP48" t="str">
            <v>O</v>
          </cell>
          <cell r="AQ48" t="str">
            <v>M</v>
          </cell>
          <cell r="AR48" t="str">
            <v>M</v>
          </cell>
          <cell r="AS48" t="str">
            <v>M</v>
          </cell>
          <cell r="AW48">
            <v>11</v>
          </cell>
          <cell r="AX48">
            <v>8</v>
          </cell>
          <cell r="AY48">
            <v>3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4</v>
          </cell>
          <cell r="BI48">
            <v>1</v>
          </cell>
          <cell r="BJ48">
            <v>0</v>
          </cell>
          <cell r="BK48">
            <v>0</v>
          </cell>
          <cell r="BL48">
            <v>22</v>
          </cell>
          <cell r="BM48">
            <v>4</v>
          </cell>
          <cell r="BN48">
            <v>26</v>
          </cell>
          <cell r="BO48">
            <v>0</v>
          </cell>
          <cell r="BP48">
            <v>0</v>
          </cell>
          <cell r="BQ48">
            <v>0</v>
          </cell>
          <cell r="BT48">
            <v>-26</v>
          </cell>
          <cell r="BV48">
            <v>0</v>
          </cell>
        </row>
        <row r="49">
          <cell r="B49" t="str">
            <v>M041</v>
          </cell>
          <cell r="C49" t="str">
            <v>DEEPAK KUMAR PATHAK</v>
          </cell>
          <cell r="E49" t="str">
            <v>HK</v>
          </cell>
          <cell r="H49" t="str">
            <v>O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O</v>
          </cell>
          <cell r="P49" t="str">
            <v>N</v>
          </cell>
          <cell r="Q49" t="str">
            <v>A</v>
          </cell>
          <cell r="R49" t="str">
            <v>M</v>
          </cell>
          <cell r="S49" t="str">
            <v>M</v>
          </cell>
          <cell r="T49" t="str">
            <v>M</v>
          </cell>
          <cell r="U49" t="str">
            <v>M</v>
          </cell>
          <cell r="V49" t="str">
            <v>O</v>
          </cell>
          <cell r="W49" t="str">
            <v>A</v>
          </cell>
          <cell r="X49" t="str">
            <v>M</v>
          </cell>
          <cell r="Y49" t="str">
            <v>M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O</v>
          </cell>
          <cell r="AD49" t="str">
            <v>M</v>
          </cell>
          <cell r="AE49" t="str">
            <v>M</v>
          </cell>
          <cell r="AF49" t="str">
            <v>M</v>
          </cell>
          <cell r="AG49" t="str">
            <v>M</v>
          </cell>
          <cell r="AH49" t="str">
            <v>M</v>
          </cell>
          <cell r="AI49" t="str">
            <v>M</v>
          </cell>
          <cell r="AJ49" t="str">
            <v>O</v>
          </cell>
          <cell r="AK49" t="str">
            <v>M</v>
          </cell>
          <cell r="AL49" t="str">
            <v>M</v>
          </cell>
          <cell r="AM49" t="str">
            <v>M</v>
          </cell>
          <cell r="AN49" t="str">
            <v>M</v>
          </cell>
          <cell r="AO49" t="str">
            <v>M</v>
          </cell>
          <cell r="AP49" t="str">
            <v>M</v>
          </cell>
          <cell r="AQ49" t="str">
            <v>O</v>
          </cell>
          <cell r="AR49" t="str">
            <v>M</v>
          </cell>
          <cell r="AS49" t="str">
            <v>M</v>
          </cell>
          <cell r="AW49">
            <v>23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4</v>
          </cell>
          <cell r="BI49">
            <v>1</v>
          </cell>
          <cell r="BJ49">
            <v>0</v>
          </cell>
          <cell r="BK49">
            <v>0</v>
          </cell>
          <cell r="BL49">
            <v>23</v>
          </cell>
          <cell r="BM49">
            <v>4</v>
          </cell>
          <cell r="BN49">
            <v>27</v>
          </cell>
          <cell r="BO49">
            <v>0</v>
          </cell>
          <cell r="BP49">
            <v>0</v>
          </cell>
          <cell r="BQ49">
            <v>0</v>
          </cell>
          <cell r="BT49">
            <v>-27</v>
          </cell>
          <cell r="BV49">
            <v>0</v>
          </cell>
        </row>
        <row r="50">
          <cell r="B50" t="str">
            <v>M042</v>
          </cell>
          <cell r="C50" t="str">
            <v>KUNDAN KUMAR</v>
          </cell>
          <cell r="E50" t="str">
            <v>HK</v>
          </cell>
          <cell r="H50" t="str">
            <v>A</v>
          </cell>
          <cell r="I50" t="str">
            <v>A</v>
          </cell>
          <cell r="J50" t="str">
            <v>A</v>
          </cell>
          <cell r="K50" t="str">
            <v>A</v>
          </cell>
          <cell r="L50" t="str">
            <v>A</v>
          </cell>
          <cell r="M50" t="str">
            <v>A</v>
          </cell>
          <cell r="N50" t="str">
            <v>N</v>
          </cell>
          <cell r="O50" t="str">
            <v>A</v>
          </cell>
          <cell r="P50" t="str">
            <v>A</v>
          </cell>
          <cell r="Q50" t="str">
            <v>N</v>
          </cell>
          <cell r="R50" t="str">
            <v>A</v>
          </cell>
          <cell r="S50" t="str">
            <v>N</v>
          </cell>
          <cell r="T50" t="str">
            <v>N</v>
          </cell>
          <cell r="U50" t="str">
            <v>N</v>
          </cell>
          <cell r="V50" t="str">
            <v>N</v>
          </cell>
          <cell r="W50" t="str">
            <v>O</v>
          </cell>
          <cell r="X50" t="str">
            <v>E</v>
          </cell>
          <cell r="Y50" t="str">
            <v>E</v>
          </cell>
          <cell r="Z50" t="str">
            <v>E</v>
          </cell>
          <cell r="AA50" t="str">
            <v>N</v>
          </cell>
          <cell r="AB50" t="str">
            <v>N</v>
          </cell>
          <cell r="AC50" t="str">
            <v>N</v>
          </cell>
          <cell r="AD50" t="str">
            <v>O</v>
          </cell>
          <cell r="AE50" t="str">
            <v>N</v>
          </cell>
          <cell r="AF50" t="str">
            <v>N</v>
          </cell>
          <cell r="AG50" t="str">
            <v>N</v>
          </cell>
          <cell r="AH50" t="str">
            <v>N</v>
          </cell>
          <cell r="AI50" t="str">
            <v>N</v>
          </cell>
          <cell r="AJ50" t="str">
            <v>A</v>
          </cell>
          <cell r="AK50" t="str">
            <v>O</v>
          </cell>
          <cell r="AL50" t="str">
            <v>E</v>
          </cell>
          <cell r="AM50" t="str">
            <v>E</v>
          </cell>
          <cell r="AN50" t="str">
            <v>N</v>
          </cell>
          <cell r="AO50" t="str">
            <v>N</v>
          </cell>
          <cell r="AP50" t="str">
            <v>N</v>
          </cell>
          <cell r="AQ50" t="str">
            <v>N</v>
          </cell>
          <cell r="AR50" t="str">
            <v>O</v>
          </cell>
          <cell r="AS50" t="str">
            <v>N</v>
          </cell>
          <cell r="AW50">
            <v>0</v>
          </cell>
          <cell r="AX50">
            <v>5</v>
          </cell>
          <cell r="AY50">
            <v>17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4</v>
          </cell>
          <cell r="BI50">
            <v>2</v>
          </cell>
          <cell r="BJ50">
            <v>0</v>
          </cell>
          <cell r="BK50">
            <v>0</v>
          </cell>
          <cell r="BL50">
            <v>22</v>
          </cell>
          <cell r="BM50">
            <v>4</v>
          </cell>
          <cell r="BN50">
            <v>26</v>
          </cell>
          <cell r="BO50">
            <v>0</v>
          </cell>
          <cell r="BP50">
            <v>0</v>
          </cell>
          <cell r="BQ50">
            <v>0</v>
          </cell>
          <cell r="BT50">
            <v>-26</v>
          </cell>
          <cell r="BV50">
            <v>0</v>
          </cell>
        </row>
        <row r="51">
          <cell r="B51" t="str">
            <v>M043</v>
          </cell>
          <cell r="C51" t="str">
            <v>VIKAS KUMAR</v>
          </cell>
          <cell r="E51" t="str">
            <v>HK</v>
          </cell>
          <cell r="H51" t="str">
            <v>E</v>
          </cell>
          <cell r="I51" t="str">
            <v>A</v>
          </cell>
          <cell r="J51" t="str">
            <v>A</v>
          </cell>
          <cell r="K51" t="str">
            <v>A</v>
          </cell>
          <cell r="L51" t="str">
            <v>A</v>
          </cell>
          <cell r="M51" t="str">
            <v>N</v>
          </cell>
          <cell r="N51" t="str">
            <v>N</v>
          </cell>
          <cell r="O51" t="str">
            <v>N</v>
          </cell>
          <cell r="P51" t="str">
            <v>N</v>
          </cell>
          <cell r="Q51" t="str">
            <v>O</v>
          </cell>
          <cell r="R51" t="str">
            <v>M</v>
          </cell>
          <cell r="S51" t="str">
            <v>M</v>
          </cell>
          <cell r="T51" t="str">
            <v>M</v>
          </cell>
          <cell r="U51" t="str">
            <v>M</v>
          </cell>
          <cell r="V51" t="str">
            <v>M</v>
          </cell>
          <cell r="W51" t="str">
            <v>M</v>
          </cell>
          <cell r="X51" t="str">
            <v>O</v>
          </cell>
          <cell r="Y51" t="str">
            <v>N</v>
          </cell>
          <cell r="Z51" t="str">
            <v>N</v>
          </cell>
          <cell r="AA51" t="str">
            <v>N</v>
          </cell>
          <cell r="AB51" t="str">
            <v>N</v>
          </cell>
          <cell r="AC51" t="str">
            <v>N</v>
          </cell>
          <cell r="AD51" t="str">
            <v>N</v>
          </cell>
          <cell r="AE51" t="str">
            <v>O</v>
          </cell>
          <cell r="AF51" t="str">
            <v>M</v>
          </cell>
          <cell r="AG51" t="str">
            <v>N</v>
          </cell>
          <cell r="AH51" t="str">
            <v>N</v>
          </cell>
          <cell r="AI51" t="str">
            <v>N</v>
          </cell>
          <cell r="AJ51" t="str">
            <v>N</v>
          </cell>
          <cell r="AK51" t="str">
            <v>N</v>
          </cell>
          <cell r="AL51" t="str">
            <v>O</v>
          </cell>
          <cell r="AM51" t="str">
            <v>M</v>
          </cell>
          <cell r="AN51" t="str">
            <v>M</v>
          </cell>
          <cell r="AO51" t="str">
            <v>M</v>
          </cell>
          <cell r="AP51" t="str">
            <v>A</v>
          </cell>
          <cell r="AQ51" t="str">
            <v>A</v>
          </cell>
          <cell r="AR51" t="str">
            <v>A</v>
          </cell>
          <cell r="AS51" t="str">
            <v>A</v>
          </cell>
          <cell r="AW51">
            <v>10</v>
          </cell>
          <cell r="AX51">
            <v>0</v>
          </cell>
          <cell r="AY51">
            <v>11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3</v>
          </cell>
          <cell r="BI51">
            <v>0</v>
          </cell>
          <cell r="BJ51">
            <v>0</v>
          </cell>
          <cell r="BK51">
            <v>0</v>
          </cell>
          <cell r="BL51">
            <v>21</v>
          </cell>
          <cell r="BM51">
            <v>3</v>
          </cell>
          <cell r="BN51">
            <v>24</v>
          </cell>
          <cell r="BO51">
            <v>0</v>
          </cell>
          <cell r="BP51">
            <v>0</v>
          </cell>
          <cell r="BQ51">
            <v>0</v>
          </cell>
          <cell r="BT51">
            <v>-24</v>
          </cell>
          <cell r="BV51">
            <v>0</v>
          </cell>
        </row>
        <row r="52">
          <cell r="B52" t="str">
            <v>M045</v>
          </cell>
          <cell r="C52" t="str">
            <v>MANISH KUMAR</v>
          </cell>
          <cell r="E52" t="str">
            <v>HK</v>
          </cell>
          <cell r="H52" t="str">
            <v>N</v>
          </cell>
          <cell r="I52" t="str">
            <v>N</v>
          </cell>
          <cell r="J52" t="str">
            <v>A</v>
          </cell>
          <cell r="K52" t="str">
            <v>O</v>
          </cell>
          <cell r="L52" t="str">
            <v>N</v>
          </cell>
          <cell r="M52" t="str">
            <v>N</v>
          </cell>
          <cell r="N52" t="str">
            <v>N</v>
          </cell>
          <cell r="O52" t="str">
            <v>N</v>
          </cell>
          <cell r="P52" t="str">
            <v>N</v>
          </cell>
          <cell r="Q52" t="str">
            <v>N</v>
          </cell>
          <cell r="R52" t="str">
            <v>O</v>
          </cell>
          <cell r="S52" t="str">
            <v>M</v>
          </cell>
          <cell r="T52" t="str">
            <v>M</v>
          </cell>
          <cell r="U52" t="str">
            <v>M</v>
          </cell>
          <cell r="V52" t="str">
            <v>M</v>
          </cell>
          <cell r="W52" t="str">
            <v>M</v>
          </cell>
          <cell r="X52" t="str">
            <v>A</v>
          </cell>
          <cell r="Y52" t="str">
            <v>O</v>
          </cell>
          <cell r="Z52" t="str">
            <v>E</v>
          </cell>
          <cell r="AA52" t="str">
            <v>M</v>
          </cell>
          <cell r="AB52" t="str">
            <v>E</v>
          </cell>
          <cell r="AC52" t="str">
            <v>M</v>
          </cell>
          <cell r="AD52" t="str">
            <v>M</v>
          </cell>
          <cell r="AE52" t="str">
            <v>E</v>
          </cell>
          <cell r="AF52" t="str">
            <v>O</v>
          </cell>
          <cell r="AG52" t="str">
            <v>N</v>
          </cell>
          <cell r="AH52" t="str">
            <v>N</v>
          </cell>
          <cell r="AI52" t="str">
            <v>N</v>
          </cell>
          <cell r="AJ52" t="str">
            <v>N</v>
          </cell>
          <cell r="AK52" t="str">
            <v>N</v>
          </cell>
          <cell r="AL52" t="str">
            <v>N</v>
          </cell>
          <cell r="AM52" t="str">
            <v>O</v>
          </cell>
          <cell r="AN52" t="str">
            <v>M</v>
          </cell>
          <cell r="AO52" t="str">
            <v>M</v>
          </cell>
          <cell r="AP52" t="str">
            <v>M</v>
          </cell>
          <cell r="AQ52" t="str">
            <v>M</v>
          </cell>
          <cell r="AR52" t="str">
            <v>M</v>
          </cell>
          <cell r="AS52" t="str">
            <v>M</v>
          </cell>
          <cell r="AW52">
            <v>14</v>
          </cell>
          <cell r="AX52">
            <v>3</v>
          </cell>
          <cell r="AY52">
            <v>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4</v>
          </cell>
          <cell r="BI52">
            <v>1</v>
          </cell>
          <cell r="BJ52">
            <v>0</v>
          </cell>
          <cell r="BK52">
            <v>0</v>
          </cell>
          <cell r="BL52">
            <v>23</v>
          </cell>
          <cell r="BM52">
            <v>4</v>
          </cell>
          <cell r="BN52">
            <v>27</v>
          </cell>
          <cell r="BO52">
            <v>0</v>
          </cell>
          <cell r="BP52">
            <v>0</v>
          </cell>
          <cell r="BQ52">
            <v>0</v>
          </cell>
          <cell r="BT52">
            <v>-27</v>
          </cell>
          <cell r="BV52">
            <v>0</v>
          </cell>
        </row>
        <row r="53">
          <cell r="B53" t="str">
            <v>M046</v>
          </cell>
          <cell r="C53" t="str">
            <v>NABIR KHAN</v>
          </cell>
          <cell r="E53" t="str">
            <v>HK</v>
          </cell>
          <cell r="H53" t="str">
            <v>E</v>
          </cell>
          <cell r="I53" t="str">
            <v>M</v>
          </cell>
          <cell r="J53" t="str">
            <v>M</v>
          </cell>
          <cell r="K53" t="str">
            <v>M</v>
          </cell>
          <cell r="L53" t="str">
            <v>O</v>
          </cell>
          <cell r="M53" t="str">
            <v>E</v>
          </cell>
          <cell r="N53" t="str">
            <v>M</v>
          </cell>
          <cell r="O53" t="str">
            <v>M</v>
          </cell>
          <cell r="P53" t="str">
            <v>E</v>
          </cell>
          <cell r="Q53" t="str">
            <v>E</v>
          </cell>
          <cell r="R53" t="str">
            <v>E</v>
          </cell>
          <cell r="S53" t="str">
            <v>O</v>
          </cell>
          <cell r="T53" t="str">
            <v>M</v>
          </cell>
          <cell r="U53" t="str">
            <v>M</v>
          </cell>
          <cell r="V53" t="str">
            <v>M</v>
          </cell>
          <cell r="W53" t="str">
            <v>M</v>
          </cell>
          <cell r="X53" t="str">
            <v>M</v>
          </cell>
          <cell r="Y53" t="str">
            <v>M</v>
          </cell>
          <cell r="Z53" t="str">
            <v>O</v>
          </cell>
          <cell r="AA53" t="str">
            <v>M</v>
          </cell>
          <cell r="AB53" t="str">
            <v>M+E</v>
          </cell>
          <cell r="AC53" t="str">
            <v>M</v>
          </cell>
          <cell r="AD53" t="str">
            <v>M</v>
          </cell>
          <cell r="AE53" t="str">
            <v>E</v>
          </cell>
          <cell r="AF53" t="str">
            <v>M</v>
          </cell>
          <cell r="AG53" t="str">
            <v>O</v>
          </cell>
          <cell r="AH53" t="str">
            <v>E</v>
          </cell>
          <cell r="AI53" t="str">
            <v>E</v>
          </cell>
          <cell r="AJ53" t="str">
            <v>E</v>
          </cell>
          <cell r="AK53" t="str">
            <v>E</v>
          </cell>
          <cell r="AL53" t="str">
            <v>E</v>
          </cell>
          <cell r="AM53" t="str">
            <v>E</v>
          </cell>
          <cell r="AN53" t="str">
            <v>O</v>
          </cell>
          <cell r="AO53" t="str">
            <v>M</v>
          </cell>
          <cell r="AP53" t="str">
            <v>E</v>
          </cell>
          <cell r="AQ53" t="str">
            <v>E</v>
          </cell>
          <cell r="AR53" t="str">
            <v>E</v>
          </cell>
          <cell r="AS53" t="str">
            <v>E</v>
          </cell>
          <cell r="AW53">
            <v>11</v>
          </cell>
          <cell r="AX53">
            <v>12</v>
          </cell>
          <cell r="AY53">
            <v>0</v>
          </cell>
          <cell r="AZ53">
            <v>0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4</v>
          </cell>
          <cell r="BI53">
            <v>0</v>
          </cell>
          <cell r="BJ53">
            <v>0</v>
          </cell>
          <cell r="BK53">
            <v>0</v>
          </cell>
          <cell r="BL53">
            <v>24</v>
          </cell>
          <cell r="BM53">
            <v>4</v>
          </cell>
          <cell r="BN53">
            <v>28</v>
          </cell>
          <cell r="BO53">
            <v>1</v>
          </cell>
          <cell r="BP53">
            <v>0</v>
          </cell>
          <cell r="BQ53">
            <v>0</v>
          </cell>
          <cell r="BT53">
            <v>-28</v>
          </cell>
          <cell r="BV53">
            <v>8</v>
          </cell>
        </row>
        <row r="54">
          <cell r="B54" t="str">
            <v>M047</v>
          </cell>
          <cell r="C54" t="str">
            <v>INDER JEET</v>
          </cell>
          <cell r="E54" t="str">
            <v>HK</v>
          </cell>
          <cell r="H54" t="str">
            <v>N</v>
          </cell>
          <cell r="I54" t="str">
            <v>N</v>
          </cell>
          <cell r="J54" t="str">
            <v>N</v>
          </cell>
          <cell r="K54" t="str">
            <v>N</v>
          </cell>
          <cell r="L54" t="str">
            <v>N</v>
          </cell>
          <cell r="M54" t="str">
            <v>O</v>
          </cell>
          <cell r="N54" t="str">
            <v>A</v>
          </cell>
          <cell r="O54" t="str">
            <v>N</v>
          </cell>
          <cell r="P54" t="str">
            <v>N</v>
          </cell>
          <cell r="Q54" t="str">
            <v>N</v>
          </cell>
          <cell r="R54" t="str">
            <v>A</v>
          </cell>
          <cell r="S54" t="str">
            <v>M</v>
          </cell>
          <cell r="T54" t="str">
            <v>O</v>
          </cell>
          <cell r="U54" t="str">
            <v>M</v>
          </cell>
          <cell r="V54" t="str">
            <v>M</v>
          </cell>
          <cell r="W54" t="str">
            <v>M</v>
          </cell>
          <cell r="X54" t="str">
            <v>M</v>
          </cell>
          <cell r="Y54" t="str">
            <v>M</v>
          </cell>
          <cell r="Z54" t="str">
            <v>M</v>
          </cell>
          <cell r="AA54" t="str">
            <v>O</v>
          </cell>
          <cell r="AB54" t="str">
            <v>M</v>
          </cell>
          <cell r="AC54" t="str">
            <v>M</v>
          </cell>
          <cell r="AD54" t="str">
            <v>M</v>
          </cell>
          <cell r="AE54" t="str">
            <v>E</v>
          </cell>
          <cell r="AF54" t="str">
            <v>N</v>
          </cell>
          <cell r="AG54" t="str">
            <v>N</v>
          </cell>
          <cell r="AH54" t="str">
            <v>O</v>
          </cell>
          <cell r="AI54" t="str">
            <v>N</v>
          </cell>
          <cell r="AJ54" t="str">
            <v>N</v>
          </cell>
          <cell r="AK54" t="str">
            <v>N</v>
          </cell>
          <cell r="AL54" t="str">
            <v>N</v>
          </cell>
          <cell r="AM54" t="str">
            <v>N</v>
          </cell>
          <cell r="AN54" t="str">
            <v>N</v>
          </cell>
          <cell r="AO54" t="str">
            <v>O</v>
          </cell>
          <cell r="AP54" t="str">
            <v>N</v>
          </cell>
          <cell r="AQ54" t="str">
            <v>N</v>
          </cell>
          <cell r="AR54" t="str">
            <v>N</v>
          </cell>
          <cell r="AS54" t="str">
            <v>N</v>
          </cell>
          <cell r="AW54">
            <v>10</v>
          </cell>
          <cell r="AX54">
            <v>1</v>
          </cell>
          <cell r="AY54">
            <v>12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4</v>
          </cell>
          <cell r="BI54">
            <v>1</v>
          </cell>
          <cell r="BJ54">
            <v>0</v>
          </cell>
          <cell r="BK54">
            <v>0</v>
          </cell>
          <cell r="BL54">
            <v>23</v>
          </cell>
          <cell r="BM54">
            <v>4</v>
          </cell>
          <cell r="BN54">
            <v>27</v>
          </cell>
          <cell r="BO54">
            <v>0</v>
          </cell>
          <cell r="BP54">
            <v>0</v>
          </cell>
          <cell r="BQ54">
            <v>0</v>
          </cell>
          <cell r="BT54">
            <v>-27</v>
          </cell>
          <cell r="BV54">
            <v>0</v>
          </cell>
        </row>
        <row r="55">
          <cell r="B55" t="str">
            <v>M048</v>
          </cell>
          <cell r="C55" t="str">
            <v xml:space="preserve">DINESH KUMAR </v>
          </cell>
          <cell r="E55" t="str">
            <v>HK</v>
          </cell>
          <cell r="H55" t="str">
            <v>A</v>
          </cell>
          <cell r="I55" t="str">
            <v>A</v>
          </cell>
          <cell r="J55" t="str">
            <v>A</v>
          </cell>
          <cell r="K55" t="str">
            <v>A</v>
          </cell>
          <cell r="L55" t="str">
            <v>A</v>
          </cell>
          <cell r="M55" t="str">
            <v>E</v>
          </cell>
          <cell r="N55" t="str">
            <v>A</v>
          </cell>
          <cell r="O55" t="str">
            <v>E</v>
          </cell>
          <cell r="P55" t="str">
            <v>M</v>
          </cell>
          <cell r="Q55" t="str">
            <v>M</v>
          </cell>
          <cell r="R55" t="str">
            <v>PR</v>
          </cell>
          <cell r="S55" t="str">
            <v>PR</v>
          </cell>
          <cell r="T55" t="str">
            <v>PR</v>
          </cell>
          <cell r="U55" t="str">
            <v>O</v>
          </cell>
          <cell r="V55" t="str">
            <v>PR</v>
          </cell>
          <cell r="W55" t="str">
            <v>PR</v>
          </cell>
          <cell r="X55" t="str">
            <v>PR</v>
          </cell>
          <cell r="Y55" t="str">
            <v>PR</v>
          </cell>
          <cell r="Z55" t="str">
            <v>PR</v>
          </cell>
          <cell r="AA55" t="str">
            <v>PR</v>
          </cell>
          <cell r="AB55" t="str">
            <v>O</v>
          </cell>
          <cell r="AC55" t="str">
            <v>PR</v>
          </cell>
          <cell r="AD55" t="str">
            <v>PR</v>
          </cell>
          <cell r="AE55" t="str">
            <v>PR</v>
          </cell>
          <cell r="AF55" t="str">
            <v>M+E</v>
          </cell>
          <cell r="AG55" t="str">
            <v>M+E</v>
          </cell>
          <cell r="AH55" t="str">
            <v>PR</v>
          </cell>
          <cell r="AI55" t="str">
            <v>O</v>
          </cell>
          <cell r="AJ55" t="str">
            <v>PR</v>
          </cell>
          <cell r="AK55" t="str">
            <v>PR</v>
          </cell>
          <cell r="AL55" t="str">
            <v>PR</v>
          </cell>
          <cell r="AM55" t="str">
            <v>PR</v>
          </cell>
          <cell r="AN55" t="str">
            <v>PR</v>
          </cell>
          <cell r="AO55" t="str">
            <v>PR</v>
          </cell>
          <cell r="AP55" t="str">
            <v>O</v>
          </cell>
          <cell r="AQ55" t="str">
            <v>PR</v>
          </cell>
          <cell r="AR55" t="str">
            <v>PR</v>
          </cell>
          <cell r="AS55" t="str">
            <v>PR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2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2</v>
          </cell>
          <cell r="BN55">
            <v>2</v>
          </cell>
          <cell r="BO55">
            <v>2</v>
          </cell>
          <cell r="BP55">
            <v>0</v>
          </cell>
          <cell r="BQ55">
            <v>0</v>
          </cell>
          <cell r="BT55">
            <v>-2</v>
          </cell>
          <cell r="BV55">
            <v>16</v>
          </cell>
        </row>
        <row r="56">
          <cell r="B56" t="str">
            <v>M050</v>
          </cell>
          <cell r="C56" t="str">
            <v>KRISHNA</v>
          </cell>
          <cell r="E56" t="str">
            <v>HK</v>
          </cell>
          <cell r="H56" t="str">
            <v>M</v>
          </cell>
          <cell r="I56" t="str">
            <v>O</v>
          </cell>
          <cell r="J56" t="str">
            <v>M</v>
          </cell>
          <cell r="K56" t="str">
            <v>E</v>
          </cell>
          <cell r="L56" t="str">
            <v>E</v>
          </cell>
          <cell r="M56" t="str">
            <v>E</v>
          </cell>
          <cell r="N56" t="str">
            <v>E</v>
          </cell>
          <cell r="O56" t="str">
            <v>E</v>
          </cell>
          <cell r="P56" t="str">
            <v>O</v>
          </cell>
          <cell r="Q56" t="str">
            <v>E</v>
          </cell>
          <cell r="R56" t="str">
            <v>M</v>
          </cell>
          <cell r="S56" t="str">
            <v>M</v>
          </cell>
          <cell r="T56" t="str">
            <v>M</v>
          </cell>
          <cell r="U56" t="str">
            <v>M</v>
          </cell>
          <cell r="V56" t="str">
            <v>M</v>
          </cell>
          <cell r="W56" t="str">
            <v>O</v>
          </cell>
          <cell r="X56" t="str">
            <v>N</v>
          </cell>
          <cell r="Y56" t="str">
            <v>N</v>
          </cell>
          <cell r="Z56" t="str">
            <v>N</v>
          </cell>
          <cell r="AA56" t="str">
            <v>N</v>
          </cell>
          <cell r="AB56" t="str">
            <v>N</v>
          </cell>
          <cell r="AC56" t="str">
            <v>N</v>
          </cell>
          <cell r="AD56" t="str">
            <v>O</v>
          </cell>
          <cell r="AE56" t="str">
            <v>E</v>
          </cell>
          <cell r="AF56" t="str">
            <v>E</v>
          </cell>
          <cell r="AG56" t="str">
            <v>E</v>
          </cell>
          <cell r="AH56" t="str">
            <v>M</v>
          </cell>
          <cell r="AI56" t="str">
            <v>E</v>
          </cell>
          <cell r="AJ56" t="str">
            <v>E</v>
          </cell>
          <cell r="AK56" t="str">
            <v>O</v>
          </cell>
          <cell r="AL56" t="str">
            <v>M</v>
          </cell>
          <cell r="AM56" t="str">
            <v>M</v>
          </cell>
          <cell r="AN56" t="str">
            <v>M</v>
          </cell>
          <cell r="AO56" t="str">
            <v>M</v>
          </cell>
          <cell r="AP56" t="str">
            <v>M</v>
          </cell>
          <cell r="AQ56" t="str">
            <v>M</v>
          </cell>
          <cell r="AR56" t="str">
            <v>O</v>
          </cell>
          <cell r="AS56" t="str">
            <v>N</v>
          </cell>
          <cell r="AW56">
            <v>12</v>
          </cell>
          <cell r="AX56">
            <v>5</v>
          </cell>
          <cell r="AY56">
            <v>7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4</v>
          </cell>
          <cell r="BI56">
            <v>0</v>
          </cell>
          <cell r="BJ56">
            <v>0</v>
          </cell>
          <cell r="BK56">
            <v>0</v>
          </cell>
          <cell r="BL56">
            <v>24</v>
          </cell>
          <cell r="BM56">
            <v>4</v>
          </cell>
          <cell r="BN56">
            <v>28</v>
          </cell>
          <cell r="BO56">
            <v>0</v>
          </cell>
          <cell r="BP56">
            <v>0</v>
          </cell>
          <cell r="BQ56">
            <v>0</v>
          </cell>
          <cell r="BT56">
            <v>-28</v>
          </cell>
          <cell r="BV56">
            <v>0</v>
          </cell>
        </row>
        <row r="57">
          <cell r="B57" t="str">
            <v>M051</v>
          </cell>
          <cell r="C57" t="str">
            <v>SANJAY BAITHA</v>
          </cell>
          <cell r="E57" t="str">
            <v>HK</v>
          </cell>
          <cell r="H57" t="str">
            <v>M</v>
          </cell>
          <cell r="I57" t="str">
            <v>O</v>
          </cell>
          <cell r="J57" t="str">
            <v>M</v>
          </cell>
          <cell r="K57" t="str">
            <v>M</v>
          </cell>
          <cell r="L57" t="str">
            <v>M</v>
          </cell>
          <cell r="M57" t="str">
            <v>M</v>
          </cell>
          <cell r="N57" t="str">
            <v>M</v>
          </cell>
          <cell r="O57" t="str">
            <v>M</v>
          </cell>
          <cell r="P57" t="str">
            <v>O</v>
          </cell>
          <cell r="Q57" t="str">
            <v>M</v>
          </cell>
          <cell r="R57" t="str">
            <v>N</v>
          </cell>
          <cell r="S57" t="str">
            <v>N</v>
          </cell>
          <cell r="T57" t="str">
            <v>N</v>
          </cell>
          <cell r="U57" t="str">
            <v>A</v>
          </cell>
          <cell r="V57" t="str">
            <v>N</v>
          </cell>
          <cell r="W57" t="str">
            <v>O</v>
          </cell>
          <cell r="X57" t="str">
            <v>A</v>
          </cell>
          <cell r="Y57" t="str">
            <v>M</v>
          </cell>
          <cell r="Z57" t="str">
            <v>M</v>
          </cell>
          <cell r="AA57" t="str">
            <v>M</v>
          </cell>
          <cell r="AB57" t="str">
            <v>M</v>
          </cell>
          <cell r="AC57" t="str">
            <v>M</v>
          </cell>
          <cell r="AD57" t="str">
            <v>O</v>
          </cell>
          <cell r="AE57" t="str">
            <v>E</v>
          </cell>
          <cell r="AF57" t="str">
            <v>E</v>
          </cell>
          <cell r="AG57" t="str">
            <v>E</v>
          </cell>
          <cell r="AH57" t="str">
            <v>E</v>
          </cell>
          <cell r="AI57" t="str">
            <v>E</v>
          </cell>
          <cell r="AJ57" t="str">
            <v>M</v>
          </cell>
          <cell r="AK57" t="str">
            <v>O</v>
          </cell>
          <cell r="AL57" t="str">
            <v>E</v>
          </cell>
          <cell r="AM57" t="str">
            <v>M</v>
          </cell>
          <cell r="AN57" t="str">
            <v>M</v>
          </cell>
          <cell r="AO57" t="str">
            <v>M</v>
          </cell>
          <cell r="AP57" t="str">
            <v>E</v>
          </cell>
          <cell r="AQ57" t="str">
            <v>M</v>
          </cell>
          <cell r="AR57" t="str">
            <v>O</v>
          </cell>
          <cell r="AS57" t="str">
            <v>M</v>
          </cell>
          <cell r="AW57">
            <v>11</v>
          </cell>
          <cell r="AX57">
            <v>7</v>
          </cell>
          <cell r="AY57">
            <v>4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4</v>
          </cell>
          <cell r="BI57">
            <v>2</v>
          </cell>
          <cell r="BJ57">
            <v>0</v>
          </cell>
          <cell r="BK57">
            <v>0</v>
          </cell>
          <cell r="BL57">
            <v>22</v>
          </cell>
          <cell r="BM57">
            <v>4</v>
          </cell>
          <cell r="BN57">
            <v>26</v>
          </cell>
          <cell r="BO57">
            <v>0</v>
          </cell>
          <cell r="BP57">
            <v>0</v>
          </cell>
          <cell r="BQ57">
            <v>0</v>
          </cell>
          <cell r="BT57">
            <v>-26</v>
          </cell>
          <cell r="BV57">
            <v>0</v>
          </cell>
        </row>
        <row r="58">
          <cell r="B58" t="str">
            <v>M052</v>
          </cell>
          <cell r="C58" t="str">
            <v>YUVRAJ SHARMA</v>
          </cell>
          <cell r="E58" t="str">
            <v>HK</v>
          </cell>
          <cell r="H58" t="str">
            <v>M</v>
          </cell>
          <cell r="I58" t="str">
            <v>M</v>
          </cell>
          <cell r="J58" t="str">
            <v>O</v>
          </cell>
          <cell r="K58" t="str">
            <v>M</v>
          </cell>
          <cell r="L58" t="str">
            <v>M</v>
          </cell>
          <cell r="M58" t="str">
            <v>M</v>
          </cell>
          <cell r="N58" t="str">
            <v>E</v>
          </cell>
          <cell r="O58" t="str">
            <v>E</v>
          </cell>
          <cell r="P58" t="str">
            <v>E</v>
          </cell>
          <cell r="Q58" t="str">
            <v>O</v>
          </cell>
          <cell r="R58" t="str">
            <v>N</v>
          </cell>
          <cell r="S58" t="str">
            <v>N</v>
          </cell>
          <cell r="T58" t="str">
            <v>N</v>
          </cell>
          <cell r="U58" t="str">
            <v>N</v>
          </cell>
          <cell r="V58" t="str">
            <v>N</v>
          </cell>
          <cell r="W58" t="str">
            <v>E</v>
          </cell>
          <cell r="X58" t="str">
            <v>O</v>
          </cell>
          <cell r="Y58" t="str">
            <v>M</v>
          </cell>
          <cell r="Z58" t="str">
            <v>M</v>
          </cell>
          <cell r="AA58" t="str">
            <v>M</v>
          </cell>
          <cell r="AB58" t="str">
            <v>M+E</v>
          </cell>
          <cell r="AC58" t="str">
            <v>M</v>
          </cell>
          <cell r="AD58" t="str">
            <v>M</v>
          </cell>
          <cell r="AE58" t="str">
            <v>O</v>
          </cell>
          <cell r="AF58" t="str">
            <v>M</v>
          </cell>
          <cell r="AG58" t="str">
            <v>M</v>
          </cell>
          <cell r="AH58" t="str">
            <v>M</v>
          </cell>
          <cell r="AI58" t="str">
            <v>M</v>
          </cell>
          <cell r="AJ58" t="str">
            <v>M</v>
          </cell>
          <cell r="AK58" t="str">
            <v>M</v>
          </cell>
          <cell r="AL58" t="str">
            <v>O</v>
          </cell>
          <cell r="AM58" t="str">
            <v>E</v>
          </cell>
          <cell r="AN58" t="str">
            <v>M</v>
          </cell>
          <cell r="AO58" t="str">
            <v>M</v>
          </cell>
          <cell r="AP58" t="str">
            <v>M</v>
          </cell>
          <cell r="AQ58" t="str">
            <v>M</v>
          </cell>
          <cell r="AR58" t="str">
            <v>M</v>
          </cell>
          <cell r="AS58" t="str">
            <v>O</v>
          </cell>
          <cell r="AW58">
            <v>16</v>
          </cell>
          <cell r="AX58">
            <v>2</v>
          </cell>
          <cell r="AY58">
            <v>5</v>
          </cell>
          <cell r="AZ58">
            <v>0</v>
          </cell>
          <cell r="BA58">
            <v>0</v>
          </cell>
          <cell r="BB58">
            <v>1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4</v>
          </cell>
          <cell r="BI58">
            <v>0</v>
          </cell>
          <cell r="BJ58">
            <v>0</v>
          </cell>
          <cell r="BK58">
            <v>0</v>
          </cell>
          <cell r="BL58">
            <v>24</v>
          </cell>
          <cell r="BM58">
            <v>4</v>
          </cell>
          <cell r="BN58">
            <v>28</v>
          </cell>
          <cell r="BO58">
            <v>1</v>
          </cell>
          <cell r="BP58">
            <v>0</v>
          </cell>
          <cell r="BQ58">
            <v>0</v>
          </cell>
          <cell r="BT58">
            <v>-28</v>
          </cell>
          <cell r="BV58">
            <v>8</v>
          </cell>
        </row>
        <row r="59">
          <cell r="B59" t="str">
            <v>M053</v>
          </cell>
          <cell r="C59" t="str">
            <v>KAMAL SINGH</v>
          </cell>
          <cell r="E59" t="str">
            <v>HK</v>
          </cell>
          <cell r="H59" t="str">
            <v>M+E</v>
          </cell>
          <cell r="I59" t="str">
            <v>M</v>
          </cell>
          <cell r="J59" t="str">
            <v>M</v>
          </cell>
          <cell r="K59" t="str">
            <v>M</v>
          </cell>
          <cell r="L59" t="str">
            <v>O</v>
          </cell>
          <cell r="M59" t="str">
            <v>M</v>
          </cell>
          <cell r="N59" t="str">
            <v>M</v>
          </cell>
          <cell r="O59" t="str">
            <v>M</v>
          </cell>
          <cell r="P59" t="str">
            <v>N</v>
          </cell>
          <cell r="Q59" t="str">
            <v>E</v>
          </cell>
          <cell r="R59" t="str">
            <v>PR</v>
          </cell>
          <cell r="S59" t="str">
            <v>O</v>
          </cell>
          <cell r="T59" t="str">
            <v>PR</v>
          </cell>
          <cell r="U59" t="str">
            <v>PR</v>
          </cell>
          <cell r="V59" t="str">
            <v>PR</v>
          </cell>
          <cell r="W59" t="str">
            <v>PR</v>
          </cell>
          <cell r="X59" t="str">
            <v>PR</v>
          </cell>
          <cell r="Y59" t="str">
            <v>PR</v>
          </cell>
          <cell r="Z59" t="str">
            <v>O</v>
          </cell>
          <cell r="AA59" t="str">
            <v>PR</v>
          </cell>
          <cell r="AB59" t="str">
            <v>PR</v>
          </cell>
          <cell r="AC59" t="str">
            <v>PR</v>
          </cell>
          <cell r="AD59" t="str">
            <v>PR</v>
          </cell>
          <cell r="AE59" t="str">
            <v>PR</v>
          </cell>
          <cell r="AF59" t="str">
            <v>PR</v>
          </cell>
          <cell r="AG59" t="str">
            <v>O</v>
          </cell>
          <cell r="AH59" t="str">
            <v>A</v>
          </cell>
          <cell r="AI59" t="str">
            <v>A</v>
          </cell>
          <cell r="AJ59" t="str">
            <v>A</v>
          </cell>
          <cell r="AK59" t="str">
            <v>PR</v>
          </cell>
          <cell r="AL59" t="str">
            <v>PR</v>
          </cell>
          <cell r="AM59" t="str">
            <v>PR</v>
          </cell>
          <cell r="AN59" t="str">
            <v>PR</v>
          </cell>
          <cell r="AO59" t="str">
            <v>O</v>
          </cell>
          <cell r="AP59" t="str">
            <v>PR</v>
          </cell>
          <cell r="AQ59" t="str">
            <v>PR</v>
          </cell>
          <cell r="AR59" t="str">
            <v>PR</v>
          </cell>
          <cell r="AS59" t="str">
            <v>PR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3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T59">
            <v>0</v>
          </cell>
          <cell r="BV59">
            <v>0</v>
          </cell>
        </row>
        <row r="60">
          <cell r="B60" t="str">
            <v>M054</v>
          </cell>
          <cell r="C60" t="str">
            <v>CHANDAN MISHRA</v>
          </cell>
          <cell r="E60" t="str">
            <v>HK</v>
          </cell>
          <cell r="H60" t="str">
            <v>E</v>
          </cell>
          <cell r="I60" t="str">
            <v>E</v>
          </cell>
          <cell r="J60" t="str">
            <v>E</v>
          </cell>
          <cell r="K60" t="str">
            <v>O</v>
          </cell>
          <cell r="L60" t="str">
            <v>E</v>
          </cell>
          <cell r="M60" t="str">
            <v>E</v>
          </cell>
          <cell r="N60" t="str">
            <v>E</v>
          </cell>
          <cell r="O60" t="str">
            <v>E</v>
          </cell>
          <cell r="P60" t="str">
            <v>E</v>
          </cell>
          <cell r="Q60" t="str">
            <v>E</v>
          </cell>
          <cell r="R60" t="str">
            <v>O</v>
          </cell>
          <cell r="S60" t="str">
            <v>N</v>
          </cell>
          <cell r="T60" t="str">
            <v>N</v>
          </cell>
          <cell r="U60" t="str">
            <v>N</v>
          </cell>
          <cell r="V60" t="str">
            <v>N</v>
          </cell>
          <cell r="W60" t="str">
            <v>N</v>
          </cell>
          <cell r="X60" t="str">
            <v>N</v>
          </cell>
          <cell r="Y60" t="str">
            <v>O</v>
          </cell>
          <cell r="Z60" t="str">
            <v>E</v>
          </cell>
          <cell r="AA60" t="str">
            <v>E</v>
          </cell>
          <cell r="AB60" t="str">
            <v>M</v>
          </cell>
          <cell r="AC60" t="str">
            <v>E</v>
          </cell>
          <cell r="AD60" t="str">
            <v>E</v>
          </cell>
          <cell r="AE60" t="str">
            <v>E</v>
          </cell>
          <cell r="AF60" t="str">
            <v>O</v>
          </cell>
          <cell r="AG60" t="str">
            <v>M</v>
          </cell>
          <cell r="AH60" t="str">
            <v>M</v>
          </cell>
          <cell r="AI60" t="str">
            <v>M</v>
          </cell>
          <cell r="AJ60" t="str">
            <v>M</v>
          </cell>
          <cell r="AK60" t="str">
            <v>M</v>
          </cell>
          <cell r="AL60" t="str">
            <v>N</v>
          </cell>
          <cell r="AM60" t="str">
            <v>O</v>
          </cell>
          <cell r="AN60" t="str">
            <v>M</v>
          </cell>
          <cell r="AO60" t="str">
            <v>A</v>
          </cell>
          <cell r="AP60" t="str">
            <v>M</v>
          </cell>
          <cell r="AQ60" t="str">
            <v>M</v>
          </cell>
          <cell r="AR60" t="str">
            <v>M</v>
          </cell>
          <cell r="AS60" t="str">
            <v>M</v>
          </cell>
          <cell r="AW60">
            <v>11</v>
          </cell>
          <cell r="AX60">
            <v>5</v>
          </cell>
          <cell r="AY60">
            <v>7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4</v>
          </cell>
          <cell r="BI60">
            <v>0</v>
          </cell>
          <cell r="BJ60">
            <v>0</v>
          </cell>
          <cell r="BK60">
            <v>0</v>
          </cell>
          <cell r="BL60">
            <v>23</v>
          </cell>
          <cell r="BM60">
            <v>4</v>
          </cell>
          <cell r="BN60">
            <v>27</v>
          </cell>
          <cell r="BO60">
            <v>0</v>
          </cell>
          <cell r="BP60">
            <v>0</v>
          </cell>
          <cell r="BQ60">
            <v>0</v>
          </cell>
          <cell r="BT60">
            <v>-27</v>
          </cell>
          <cell r="BV60">
            <v>0</v>
          </cell>
        </row>
        <row r="61">
          <cell r="B61" t="str">
            <v>M055</v>
          </cell>
          <cell r="C61" t="str">
            <v>DEEPAK</v>
          </cell>
          <cell r="E61" t="str">
            <v>HK</v>
          </cell>
          <cell r="H61" t="str">
            <v>A</v>
          </cell>
          <cell r="I61" t="str">
            <v>M</v>
          </cell>
          <cell r="J61" t="str">
            <v>M</v>
          </cell>
          <cell r="K61" t="str">
            <v>M</v>
          </cell>
          <cell r="L61" t="str">
            <v>M</v>
          </cell>
          <cell r="M61" t="str">
            <v>O</v>
          </cell>
          <cell r="N61" t="str">
            <v>A</v>
          </cell>
          <cell r="O61" t="str">
            <v>M</v>
          </cell>
          <cell r="P61" t="str">
            <v>M</v>
          </cell>
          <cell r="Q61" t="str">
            <v>M</v>
          </cell>
          <cell r="R61" t="str">
            <v>M</v>
          </cell>
          <cell r="S61" t="str">
            <v>E</v>
          </cell>
          <cell r="T61" t="str">
            <v>O</v>
          </cell>
          <cell r="U61" t="str">
            <v>E</v>
          </cell>
          <cell r="V61" t="str">
            <v>E</v>
          </cell>
          <cell r="W61" t="str">
            <v>E</v>
          </cell>
          <cell r="X61" t="str">
            <v>E</v>
          </cell>
          <cell r="Y61" t="str">
            <v>E</v>
          </cell>
          <cell r="Z61" t="str">
            <v>E</v>
          </cell>
          <cell r="AA61" t="str">
            <v>O</v>
          </cell>
          <cell r="AB61" t="str">
            <v>M</v>
          </cell>
          <cell r="AC61" t="str">
            <v>M</v>
          </cell>
          <cell r="AD61" t="str">
            <v>M</v>
          </cell>
          <cell r="AE61" t="str">
            <v>M</v>
          </cell>
          <cell r="AF61" t="str">
            <v>M</v>
          </cell>
          <cell r="AG61" t="str">
            <v>N</v>
          </cell>
          <cell r="AH61" t="str">
            <v>O</v>
          </cell>
          <cell r="AI61" t="str">
            <v>M</v>
          </cell>
          <cell r="AJ61" t="str">
            <v>M</v>
          </cell>
          <cell r="AK61" t="str">
            <v>M</v>
          </cell>
          <cell r="AL61" t="str">
            <v>M</v>
          </cell>
          <cell r="AM61" t="str">
            <v>M</v>
          </cell>
          <cell r="AN61" t="str">
            <v>M</v>
          </cell>
          <cell r="AO61" t="str">
            <v>O</v>
          </cell>
          <cell r="AP61" t="str">
            <v>M</v>
          </cell>
          <cell r="AQ61" t="str">
            <v>M</v>
          </cell>
          <cell r="AR61" t="str">
            <v>M</v>
          </cell>
          <cell r="AS61" t="str">
            <v>M</v>
          </cell>
          <cell r="AW61">
            <v>16</v>
          </cell>
          <cell r="AX61">
            <v>7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4</v>
          </cell>
          <cell r="BI61">
            <v>0</v>
          </cell>
          <cell r="BJ61">
            <v>0</v>
          </cell>
          <cell r="BK61">
            <v>0</v>
          </cell>
          <cell r="BL61">
            <v>24</v>
          </cell>
          <cell r="BM61">
            <v>4</v>
          </cell>
          <cell r="BN61">
            <v>28</v>
          </cell>
          <cell r="BO61">
            <v>0</v>
          </cell>
          <cell r="BP61">
            <v>0</v>
          </cell>
          <cell r="BQ61">
            <v>0</v>
          </cell>
          <cell r="BT61">
            <v>-28</v>
          </cell>
          <cell r="BV61">
            <v>0</v>
          </cell>
        </row>
        <row r="62">
          <cell r="B62" t="str">
            <v>M056</v>
          </cell>
          <cell r="C62" t="str">
            <v>CHANDAN</v>
          </cell>
          <cell r="E62" t="str">
            <v>HK</v>
          </cell>
          <cell r="H62" t="str">
            <v>M</v>
          </cell>
          <cell r="I62" t="str">
            <v>M</v>
          </cell>
          <cell r="J62" t="str">
            <v>M</v>
          </cell>
          <cell r="K62" t="str">
            <v>M</v>
          </cell>
          <cell r="L62" t="str">
            <v>M</v>
          </cell>
          <cell r="M62" t="str">
            <v>M</v>
          </cell>
          <cell r="N62" t="str">
            <v>O</v>
          </cell>
          <cell r="O62" t="str">
            <v>M</v>
          </cell>
          <cell r="P62" t="str">
            <v>M</v>
          </cell>
          <cell r="Q62" t="str">
            <v>M</v>
          </cell>
          <cell r="R62" t="str">
            <v>M</v>
          </cell>
          <cell r="S62" t="str">
            <v>E</v>
          </cell>
          <cell r="T62" t="str">
            <v>M</v>
          </cell>
          <cell r="U62" t="str">
            <v>O</v>
          </cell>
          <cell r="V62" t="str">
            <v>E</v>
          </cell>
          <cell r="W62" t="str">
            <v>E</v>
          </cell>
          <cell r="X62" t="str">
            <v>E</v>
          </cell>
          <cell r="Y62" t="str">
            <v>E</v>
          </cell>
          <cell r="Z62" t="str">
            <v>E</v>
          </cell>
          <cell r="AA62" t="str">
            <v>E</v>
          </cell>
          <cell r="AB62" t="str">
            <v>O</v>
          </cell>
          <cell r="AC62" t="str">
            <v>E</v>
          </cell>
          <cell r="AD62" t="str">
            <v>M+E</v>
          </cell>
          <cell r="AE62" t="str">
            <v>E</v>
          </cell>
          <cell r="AF62" t="str">
            <v>M</v>
          </cell>
          <cell r="AG62" t="str">
            <v>E</v>
          </cell>
          <cell r="AH62" t="str">
            <v>E</v>
          </cell>
          <cell r="AI62" t="str">
            <v>O</v>
          </cell>
          <cell r="AJ62" t="str">
            <v>M</v>
          </cell>
          <cell r="AK62" t="str">
            <v>E</v>
          </cell>
          <cell r="AL62" t="str">
            <v>E</v>
          </cell>
          <cell r="AM62" t="str">
            <v>M</v>
          </cell>
          <cell r="AN62" t="str">
            <v>E</v>
          </cell>
          <cell r="AO62" t="str">
            <v>E</v>
          </cell>
          <cell r="AP62" t="str">
            <v>O</v>
          </cell>
          <cell r="AQ62" t="str">
            <v>N</v>
          </cell>
          <cell r="AR62" t="str">
            <v>E</v>
          </cell>
          <cell r="AS62" t="str">
            <v>E</v>
          </cell>
          <cell r="AW62">
            <v>5</v>
          </cell>
          <cell r="AX62">
            <v>17</v>
          </cell>
          <cell r="AY62">
            <v>1</v>
          </cell>
          <cell r="AZ62">
            <v>0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4</v>
          </cell>
          <cell r="BI62">
            <v>0</v>
          </cell>
          <cell r="BJ62">
            <v>0</v>
          </cell>
          <cell r="BK62">
            <v>0</v>
          </cell>
          <cell r="BL62">
            <v>24</v>
          </cell>
          <cell r="BM62">
            <v>4</v>
          </cell>
          <cell r="BN62">
            <v>28</v>
          </cell>
          <cell r="BO62">
            <v>1</v>
          </cell>
          <cell r="BP62">
            <v>0</v>
          </cell>
          <cell r="BQ62">
            <v>0</v>
          </cell>
          <cell r="BT62">
            <v>-28</v>
          </cell>
          <cell r="BV62">
            <v>8</v>
          </cell>
        </row>
        <row r="63">
          <cell r="B63" t="str">
            <v>M058</v>
          </cell>
          <cell r="C63" t="str">
            <v>LAL JI</v>
          </cell>
          <cell r="E63" t="str">
            <v>HK</v>
          </cell>
          <cell r="H63" t="str">
            <v>O</v>
          </cell>
          <cell r="I63" t="str">
            <v>N</v>
          </cell>
          <cell r="J63" t="str">
            <v>E</v>
          </cell>
          <cell r="K63" t="str">
            <v>M</v>
          </cell>
          <cell r="L63" t="str">
            <v>M</v>
          </cell>
          <cell r="M63" t="str">
            <v>M</v>
          </cell>
          <cell r="N63" t="str">
            <v>M</v>
          </cell>
          <cell r="O63" t="str">
            <v>O</v>
          </cell>
          <cell r="P63" t="str">
            <v>M</v>
          </cell>
          <cell r="Q63" t="str">
            <v>M</v>
          </cell>
          <cell r="R63" t="str">
            <v>M</v>
          </cell>
          <cell r="S63" t="str">
            <v>M</v>
          </cell>
          <cell r="T63" t="str">
            <v>M</v>
          </cell>
          <cell r="U63" t="str">
            <v>E</v>
          </cell>
          <cell r="V63" t="str">
            <v>O</v>
          </cell>
          <cell r="W63" t="str">
            <v>M</v>
          </cell>
          <cell r="X63" t="str">
            <v>E</v>
          </cell>
          <cell r="Y63" t="str">
            <v>M</v>
          </cell>
          <cell r="Z63" t="str">
            <v>M</v>
          </cell>
          <cell r="AA63" t="str">
            <v>M</v>
          </cell>
          <cell r="AB63" t="str">
            <v>M+E</v>
          </cell>
          <cell r="AC63" t="str">
            <v>O</v>
          </cell>
          <cell r="AD63" t="str">
            <v>M</v>
          </cell>
          <cell r="AE63" t="str">
            <v>M</v>
          </cell>
          <cell r="AF63" t="str">
            <v>E</v>
          </cell>
          <cell r="AG63" t="str">
            <v>M</v>
          </cell>
          <cell r="AH63" t="str">
            <v>M</v>
          </cell>
          <cell r="AI63" t="str">
            <v>M</v>
          </cell>
          <cell r="AJ63" t="str">
            <v>O</v>
          </cell>
          <cell r="AK63" t="str">
            <v>M</v>
          </cell>
          <cell r="AL63" t="str">
            <v>M</v>
          </cell>
          <cell r="AM63" t="str">
            <v>M</v>
          </cell>
          <cell r="AN63" t="str">
            <v>M</v>
          </cell>
          <cell r="AO63" t="str">
            <v>M</v>
          </cell>
          <cell r="AP63" t="str">
            <v>M</v>
          </cell>
          <cell r="AQ63" t="str">
            <v>O</v>
          </cell>
          <cell r="AR63" t="str">
            <v>E</v>
          </cell>
          <cell r="AS63" t="str">
            <v>E</v>
          </cell>
          <cell r="AW63">
            <v>18</v>
          </cell>
          <cell r="AX63">
            <v>5</v>
          </cell>
          <cell r="AY63">
            <v>0</v>
          </cell>
          <cell r="AZ63">
            <v>0</v>
          </cell>
          <cell r="BA63">
            <v>0</v>
          </cell>
          <cell r="BB63">
            <v>1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4</v>
          </cell>
          <cell r="BI63">
            <v>0</v>
          </cell>
          <cell r="BJ63">
            <v>0</v>
          </cell>
          <cell r="BK63">
            <v>0</v>
          </cell>
          <cell r="BL63">
            <v>24</v>
          </cell>
          <cell r="BM63">
            <v>4</v>
          </cell>
          <cell r="BN63">
            <v>28</v>
          </cell>
          <cell r="BO63">
            <v>1</v>
          </cell>
          <cell r="BP63">
            <v>0</v>
          </cell>
          <cell r="BQ63">
            <v>0</v>
          </cell>
          <cell r="BT63">
            <v>-28</v>
          </cell>
          <cell r="BV63">
            <v>8</v>
          </cell>
        </row>
        <row r="64">
          <cell r="B64" t="str">
            <v>M059</v>
          </cell>
          <cell r="C64" t="str">
            <v>BINU</v>
          </cell>
          <cell r="E64" t="str">
            <v>HK</v>
          </cell>
          <cell r="H64" t="str">
            <v>O</v>
          </cell>
          <cell r="I64" t="str">
            <v>M</v>
          </cell>
          <cell r="J64" t="str">
            <v>N</v>
          </cell>
          <cell r="K64" t="str">
            <v>N</v>
          </cell>
          <cell r="L64" t="str">
            <v>N</v>
          </cell>
          <cell r="M64" t="str">
            <v>N</v>
          </cell>
          <cell r="N64" t="str">
            <v>N</v>
          </cell>
          <cell r="O64" t="str">
            <v>O</v>
          </cell>
          <cell r="P64" t="str">
            <v>M</v>
          </cell>
          <cell r="Q64" t="str">
            <v>N</v>
          </cell>
          <cell r="R64" t="str">
            <v>A</v>
          </cell>
          <cell r="S64" t="str">
            <v>M</v>
          </cell>
          <cell r="T64" t="str">
            <v>M</v>
          </cell>
          <cell r="U64" t="str">
            <v>E</v>
          </cell>
          <cell r="V64" t="str">
            <v>O</v>
          </cell>
          <cell r="W64" t="str">
            <v>M</v>
          </cell>
          <cell r="X64" t="str">
            <v>M</v>
          </cell>
          <cell r="Y64" t="str">
            <v>M</v>
          </cell>
          <cell r="Z64" t="str">
            <v>A</v>
          </cell>
          <cell r="AA64" t="str">
            <v>M</v>
          </cell>
          <cell r="AB64" t="str">
            <v>M</v>
          </cell>
          <cell r="AC64" t="str">
            <v>O</v>
          </cell>
          <cell r="AD64" t="str">
            <v>M</v>
          </cell>
          <cell r="AE64" t="str">
            <v>M</v>
          </cell>
          <cell r="AF64" t="str">
            <v>M</v>
          </cell>
          <cell r="AG64" t="str">
            <v>M</v>
          </cell>
          <cell r="AH64" t="str">
            <v>M</v>
          </cell>
          <cell r="AI64" t="str">
            <v>E</v>
          </cell>
          <cell r="AJ64" t="str">
            <v>O</v>
          </cell>
          <cell r="AK64" t="str">
            <v>N</v>
          </cell>
          <cell r="AL64" t="str">
            <v>N</v>
          </cell>
          <cell r="AM64" t="str">
            <v>N</v>
          </cell>
          <cell r="AN64" t="str">
            <v>N</v>
          </cell>
          <cell r="AO64" t="str">
            <v>N</v>
          </cell>
          <cell r="AP64" t="str">
            <v>E</v>
          </cell>
          <cell r="AQ64" t="str">
            <v>O</v>
          </cell>
          <cell r="AR64" t="str">
            <v>M</v>
          </cell>
          <cell r="AS64" t="str">
            <v>M</v>
          </cell>
          <cell r="AW64">
            <v>14</v>
          </cell>
          <cell r="AX64">
            <v>3</v>
          </cell>
          <cell r="AY64">
            <v>5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4</v>
          </cell>
          <cell r="BI64">
            <v>2</v>
          </cell>
          <cell r="BJ64">
            <v>0</v>
          </cell>
          <cell r="BK64">
            <v>0</v>
          </cell>
          <cell r="BL64">
            <v>22</v>
          </cell>
          <cell r="BM64">
            <v>4</v>
          </cell>
          <cell r="BN64">
            <v>26</v>
          </cell>
          <cell r="BO64">
            <v>0</v>
          </cell>
          <cell r="BP64">
            <v>0</v>
          </cell>
          <cell r="BQ64">
            <v>0</v>
          </cell>
          <cell r="BT64">
            <v>-26</v>
          </cell>
          <cell r="BV64">
            <v>0</v>
          </cell>
        </row>
        <row r="65">
          <cell r="B65" t="str">
            <v>M060</v>
          </cell>
          <cell r="C65" t="str">
            <v>GULAB</v>
          </cell>
          <cell r="E65" t="str">
            <v>HK</v>
          </cell>
          <cell r="H65" t="str">
            <v>A</v>
          </cell>
          <cell r="I65" t="str">
            <v>PR</v>
          </cell>
          <cell r="J65" t="str">
            <v>O</v>
          </cell>
          <cell r="K65" t="str">
            <v>PR</v>
          </cell>
          <cell r="L65" t="str">
            <v>PR</v>
          </cell>
          <cell r="M65" t="str">
            <v>PR</v>
          </cell>
          <cell r="N65" t="str">
            <v>PR</v>
          </cell>
          <cell r="O65" t="str">
            <v>PR</v>
          </cell>
          <cell r="P65" t="str">
            <v>O</v>
          </cell>
          <cell r="Q65" t="str">
            <v>A</v>
          </cell>
          <cell r="R65" t="str">
            <v>N</v>
          </cell>
          <cell r="S65" t="str">
            <v>N</v>
          </cell>
          <cell r="T65" t="str">
            <v>N</v>
          </cell>
          <cell r="U65" t="str">
            <v>N</v>
          </cell>
          <cell r="V65" t="str">
            <v>N</v>
          </cell>
          <cell r="W65" t="str">
            <v>N</v>
          </cell>
          <cell r="X65" t="str">
            <v>O</v>
          </cell>
          <cell r="Y65" t="str">
            <v>E</v>
          </cell>
          <cell r="Z65" t="str">
            <v>E</v>
          </cell>
          <cell r="AA65" t="str">
            <v>M</v>
          </cell>
          <cell r="AB65" t="str">
            <v>M</v>
          </cell>
          <cell r="AC65" t="str">
            <v>E</v>
          </cell>
          <cell r="AD65" t="str">
            <v>M</v>
          </cell>
          <cell r="AE65" t="str">
            <v>O</v>
          </cell>
          <cell r="AF65" t="str">
            <v>M</v>
          </cell>
          <cell r="AG65" t="str">
            <v>M</v>
          </cell>
          <cell r="AH65" t="str">
            <v>M</v>
          </cell>
          <cell r="AI65" t="str">
            <v>M</v>
          </cell>
          <cell r="AJ65" t="str">
            <v>M</v>
          </cell>
          <cell r="AK65" t="str">
            <v>M</v>
          </cell>
          <cell r="AL65" t="str">
            <v>O</v>
          </cell>
          <cell r="AM65" t="str">
            <v>E</v>
          </cell>
          <cell r="AN65" t="str">
            <v>E</v>
          </cell>
          <cell r="AO65" t="str">
            <v>E</v>
          </cell>
          <cell r="AP65" t="str">
            <v>E</v>
          </cell>
          <cell r="AQ65" t="str">
            <v>M</v>
          </cell>
          <cell r="AR65" t="str">
            <v>A</v>
          </cell>
          <cell r="AS65" t="str">
            <v>A</v>
          </cell>
          <cell r="AW65">
            <v>10</v>
          </cell>
          <cell r="AX65">
            <v>7</v>
          </cell>
          <cell r="AY65">
            <v>6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3</v>
          </cell>
          <cell r="BI65">
            <v>0</v>
          </cell>
          <cell r="BJ65">
            <v>0</v>
          </cell>
          <cell r="BK65">
            <v>0</v>
          </cell>
          <cell r="BL65">
            <v>23</v>
          </cell>
          <cell r="BM65">
            <v>3</v>
          </cell>
          <cell r="BN65">
            <v>26</v>
          </cell>
          <cell r="BO65">
            <v>0</v>
          </cell>
          <cell r="BP65">
            <v>0</v>
          </cell>
          <cell r="BQ65">
            <v>0</v>
          </cell>
          <cell r="BT65">
            <v>-26</v>
          </cell>
          <cell r="BV65">
            <v>0</v>
          </cell>
        </row>
        <row r="66">
          <cell r="B66" t="str">
            <v>M061</v>
          </cell>
          <cell r="C66" t="str">
            <v>KISHORI LAL</v>
          </cell>
          <cell r="E66" t="str">
            <v>HK</v>
          </cell>
          <cell r="H66" t="str">
            <v>M</v>
          </cell>
          <cell r="I66" t="str">
            <v>M</v>
          </cell>
          <cell r="J66" t="str">
            <v>N</v>
          </cell>
          <cell r="K66" t="str">
            <v>O</v>
          </cell>
          <cell r="L66" t="str">
            <v>M</v>
          </cell>
          <cell r="M66" t="str">
            <v>M</v>
          </cell>
          <cell r="N66" t="str">
            <v>M</v>
          </cell>
          <cell r="O66" t="str">
            <v>M</v>
          </cell>
          <cell r="P66" t="str">
            <v>M</v>
          </cell>
          <cell r="Q66" t="str">
            <v>A</v>
          </cell>
          <cell r="R66" t="str">
            <v>O</v>
          </cell>
          <cell r="S66" t="str">
            <v>M</v>
          </cell>
          <cell r="T66" t="str">
            <v>M</v>
          </cell>
          <cell r="U66" t="str">
            <v>M</v>
          </cell>
          <cell r="V66" t="str">
            <v>M</v>
          </cell>
          <cell r="W66" t="str">
            <v>M</v>
          </cell>
          <cell r="X66" t="str">
            <v>M</v>
          </cell>
          <cell r="Y66" t="str">
            <v>O</v>
          </cell>
          <cell r="Z66" t="str">
            <v>M</v>
          </cell>
          <cell r="AA66" t="str">
            <v>M</v>
          </cell>
          <cell r="AB66" t="str">
            <v>M</v>
          </cell>
          <cell r="AC66" t="str">
            <v>M</v>
          </cell>
          <cell r="AD66" t="str">
            <v>M+E</v>
          </cell>
          <cell r="AE66" t="str">
            <v>M</v>
          </cell>
          <cell r="AF66" t="str">
            <v>O</v>
          </cell>
          <cell r="AG66" t="str">
            <v>M</v>
          </cell>
          <cell r="AH66" t="str">
            <v>E</v>
          </cell>
          <cell r="AI66" t="str">
            <v>M</v>
          </cell>
          <cell r="AJ66" t="str">
            <v>M</v>
          </cell>
          <cell r="AK66" t="str">
            <v>E</v>
          </cell>
          <cell r="AL66" t="str">
            <v>M</v>
          </cell>
          <cell r="AM66" t="str">
            <v>O</v>
          </cell>
          <cell r="AN66" t="str">
            <v>N</v>
          </cell>
          <cell r="AO66" t="str">
            <v>N</v>
          </cell>
          <cell r="AP66" t="str">
            <v>N</v>
          </cell>
          <cell r="AQ66" t="str">
            <v>N</v>
          </cell>
          <cell r="AR66" t="str">
            <v>N</v>
          </cell>
          <cell r="AS66" t="str">
            <v>N</v>
          </cell>
          <cell r="AW66">
            <v>15</v>
          </cell>
          <cell r="AX66">
            <v>2</v>
          </cell>
          <cell r="AY66">
            <v>6</v>
          </cell>
          <cell r="AZ66">
            <v>0</v>
          </cell>
          <cell r="BA66">
            <v>0</v>
          </cell>
          <cell r="BB66">
            <v>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4</v>
          </cell>
          <cell r="BI66">
            <v>0</v>
          </cell>
          <cell r="BJ66">
            <v>0</v>
          </cell>
          <cell r="BK66">
            <v>0</v>
          </cell>
          <cell r="BL66">
            <v>24</v>
          </cell>
          <cell r="BM66">
            <v>4</v>
          </cell>
          <cell r="BN66">
            <v>28</v>
          </cell>
          <cell r="BO66">
            <v>1</v>
          </cell>
          <cell r="BP66">
            <v>0</v>
          </cell>
          <cell r="BQ66">
            <v>0</v>
          </cell>
          <cell r="BT66">
            <v>-28</v>
          </cell>
          <cell r="BV66">
            <v>8</v>
          </cell>
        </row>
        <row r="67">
          <cell r="B67" t="str">
            <v>M062</v>
          </cell>
          <cell r="C67" t="str">
            <v xml:space="preserve">HINA </v>
          </cell>
          <cell r="E67" t="str">
            <v>HK</v>
          </cell>
          <cell r="H67" t="str">
            <v>M</v>
          </cell>
          <cell r="I67" t="str">
            <v>M</v>
          </cell>
          <cell r="J67" t="str">
            <v>N</v>
          </cell>
          <cell r="K67" t="str">
            <v>N</v>
          </cell>
          <cell r="L67" t="str">
            <v>O</v>
          </cell>
          <cell r="M67" t="str">
            <v>N</v>
          </cell>
          <cell r="N67" t="str">
            <v>N</v>
          </cell>
          <cell r="O67" t="str">
            <v>N</v>
          </cell>
          <cell r="P67" t="str">
            <v>E</v>
          </cell>
          <cell r="Q67" t="str">
            <v>A</v>
          </cell>
          <cell r="R67" t="str">
            <v>A</v>
          </cell>
          <cell r="S67" t="str">
            <v>A</v>
          </cell>
          <cell r="T67" t="str">
            <v>A</v>
          </cell>
          <cell r="U67" t="str">
            <v>A</v>
          </cell>
          <cell r="V67" t="str">
            <v>M</v>
          </cell>
          <cell r="W67" t="str">
            <v>M</v>
          </cell>
          <cell r="X67" t="str">
            <v>M</v>
          </cell>
          <cell r="Y67" t="str">
            <v>M</v>
          </cell>
          <cell r="Z67" t="str">
            <v>O</v>
          </cell>
          <cell r="AA67" t="str">
            <v>M</v>
          </cell>
          <cell r="AB67" t="str">
            <v>M</v>
          </cell>
          <cell r="AC67" t="str">
            <v>M</v>
          </cell>
          <cell r="AD67" t="str">
            <v>M</v>
          </cell>
          <cell r="AE67" t="str">
            <v>M</v>
          </cell>
          <cell r="AF67" t="str">
            <v>M</v>
          </cell>
          <cell r="AG67" t="str">
            <v>O</v>
          </cell>
          <cell r="AH67" t="str">
            <v>M</v>
          </cell>
          <cell r="AI67" t="str">
            <v>M</v>
          </cell>
          <cell r="AJ67" t="str">
            <v>E</v>
          </cell>
          <cell r="AK67" t="str">
            <v>M</v>
          </cell>
          <cell r="AL67" t="str">
            <v>M</v>
          </cell>
          <cell r="AM67" t="str">
            <v>M</v>
          </cell>
          <cell r="AN67" t="str">
            <v>O</v>
          </cell>
          <cell r="AO67" t="str">
            <v>E</v>
          </cell>
          <cell r="AP67" t="str">
            <v>M</v>
          </cell>
          <cell r="AQ67" t="str">
            <v>M</v>
          </cell>
          <cell r="AR67" t="str">
            <v>M</v>
          </cell>
          <cell r="AS67" t="str">
            <v>M</v>
          </cell>
          <cell r="AW67">
            <v>19</v>
          </cell>
          <cell r="AX67">
            <v>2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3</v>
          </cell>
          <cell r="BI67">
            <v>4</v>
          </cell>
          <cell r="BJ67">
            <v>0</v>
          </cell>
          <cell r="BK67">
            <v>0</v>
          </cell>
          <cell r="BL67">
            <v>21</v>
          </cell>
          <cell r="BM67">
            <v>3</v>
          </cell>
          <cell r="BN67">
            <v>24</v>
          </cell>
          <cell r="BO67">
            <v>0</v>
          </cell>
          <cell r="BP67">
            <v>0</v>
          </cell>
          <cell r="BQ67">
            <v>0</v>
          </cell>
          <cell r="BT67">
            <v>-24</v>
          </cell>
          <cell r="BV67">
            <v>0</v>
          </cell>
        </row>
        <row r="68">
          <cell r="B68" t="str">
            <v>M065</v>
          </cell>
          <cell r="C68" t="str">
            <v xml:space="preserve">SANJAY </v>
          </cell>
          <cell r="E68" t="str">
            <v>HK</v>
          </cell>
          <cell r="H68" t="str">
            <v>E</v>
          </cell>
          <cell r="I68" t="str">
            <v>M</v>
          </cell>
          <cell r="J68" t="str">
            <v>E</v>
          </cell>
          <cell r="K68" t="str">
            <v>E</v>
          </cell>
          <cell r="L68" t="str">
            <v>M</v>
          </cell>
          <cell r="M68" t="str">
            <v>O</v>
          </cell>
          <cell r="N68" t="str">
            <v>N</v>
          </cell>
          <cell r="O68" t="str">
            <v>N</v>
          </cell>
          <cell r="P68" t="str">
            <v>N</v>
          </cell>
          <cell r="Q68" t="str">
            <v>N</v>
          </cell>
          <cell r="R68" t="str">
            <v>E</v>
          </cell>
          <cell r="S68" t="str">
            <v>E</v>
          </cell>
          <cell r="T68" t="str">
            <v>O</v>
          </cell>
          <cell r="U68" t="str">
            <v>E</v>
          </cell>
          <cell r="V68" t="str">
            <v>A</v>
          </cell>
          <cell r="W68" t="str">
            <v>E</v>
          </cell>
          <cell r="X68" t="str">
            <v>E</v>
          </cell>
          <cell r="Y68" t="str">
            <v>E</v>
          </cell>
          <cell r="Z68" t="str">
            <v>M</v>
          </cell>
          <cell r="AA68" t="str">
            <v>O</v>
          </cell>
          <cell r="AB68" t="str">
            <v>E</v>
          </cell>
          <cell r="AC68" t="str">
            <v>E</v>
          </cell>
          <cell r="AD68" t="str">
            <v>M+E</v>
          </cell>
          <cell r="AE68" t="str">
            <v>M</v>
          </cell>
          <cell r="AF68" t="str">
            <v>M</v>
          </cell>
          <cell r="AG68" t="str">
            <v>M</v>
          </cell>
          <cell r="AH68" t="str">
            <v>O</v>
          </cell>
          <cell r="AI68" t="str">
            <v>M</v>
          </cell>
          <cell r="AJ68" t="str">
            <v>M</v>
          </cell>
          <cell r="AK68" t="str">
            <v>M</v>
          </cell>
          <cell r="AL68" t="str">
            <v>M</v>
          </cell>
          <cell r="AM68" t="str">
            <v>M</v>
          </cell>
          <cell r="AN68" t="str">
            <v>M</v>
          </cell>
          <cell r="AO68" t="str">
            <v>O</v>
          </cell>
          <cell r="AP68" t="str">
            <v>M</v>
          </cell>
          <cell r="AQ68" t="str">
            <v>M</v>
          </cell>
          <cell r="AR68" t="str">
            <v>M</v>
          </cell>
          <cell r="AS68" t="str">
            <v>M</v>
          </cell>
          <cell r="AW68">
            <v>14</v>
          </cell>
          <cell r="AX68">
            <v>8</v>
          </cell>
          <cell r="AY68">
            <v>0</v>
          </cell>
          <cell r="AZ68">
            <v>0</v>
          </cell>
          <cell r="BA68">
            <v>0</v>
          </cell>
          <cell r="BB68">
            <v>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4</v>
          </cell>
          <cell r="BI68">
            <v>1</v>
          </cell>
          <cell r="BJ68">
            <v>0</v>
          </cell>
          <cell r="BK68">
            <v>0</v>
          </cell>
          <cell r="BL68">
            <v>23</v>
          </cell>
          <cell r="BM68">
            <v>4</v>
          </cell>
          <cell r="BN68">
            <v>27</v>
          </cell>
          <cell r="BO68">
            <v>1</v>
          </cell>
          <cell r="BP68">
            <v>0</v>
          </cell>
          <cell r="BQ68">
            <v>0</v>
          </cell>
          <cell r="BT68">
            <v>-27</v>
          </cell>
          <cell r="BV68">
            <v>8</v>
          </cell>
        </row>
        <row r="69">
          <cell r="B69" t="str">
            <v>M068</v>
          </cell>
          <cell r="C69" t="str">
            <v xml:space="preserve">NIMA DEVI </v>
          </cell>
          <cell r="E69" t="str">
            <v>HK</v>
          </cell>
          <cell r="H69" t="str">
            <v>O</v>
          </cell>
          <cell r="I69" t="str">
            <v>M</v>
          </cell>
          <cell r="J69" t="str">
            <v>E</v>
          </cell>
          <cell r="K69" t="str">
            <v>E</v>
          </cell>
          <cell r="L69" t="str">
            <v>E</v>
          </cell>
          <cell r="M69" t="str">
            <v>N</v>
          </cell>
          <cell r="N69" t="str">
            <v>A</v>
          </cell>
          <cell r="O69" t="str">
            <v>O</v>
          </cell>
          <cell r="P69" t="str">
            <v>M</v>
          </cell>
          <cell r="Q69" t="str">
            <v>M</v>
          </cell>
          <cell r="R69" t="str">
            <v>M</v>
          </cell>
          <cell r="S69" t="str">
            <v>M</v>
          </cell>
          <cell r="T69" t="str">
            <v>A</v>
          </cell>
          <cell r="U69" t="str">
            <v>M</v>
          </cell>
          <cell r="V69" t="str">
            <v>O</v>
          </cell>
          <cell r="W69" t="str">
            <v>M</v>
          </cell>
          <cell r="X69" t="str">
            <v>M</v>
          </cell>
          <cell r="Y69" t="str">
            <v>M</v>
          </cell>
          <cell r="Z69" t="str">
            <v>M</v>
          </cell>
          <cell r="AA69" t="str">
            <v>M</v>
          </cell>
          <cell r="AB69" t="str">
            <v>M</v>
          </cell>
          <cell r="AC69" t="str">
            <v>O</v>
          </cell>
          <cell r="AD69" t="str">
            <v>A</v>
          </cell>
          <cell r="AE69" t="str">
            <v>A</v>
          </cell>
          <cell r="AF69" t="str">
            <v>A</v>
          </cell>
          <cell r="AG69" t="str">
            <v>A</v>
          </cell>
          <cell r="AH69" t="str">
            <v>N</v>
          </cell>
          <cell r="AI69" t="str">
            <v>N</v>
          </cell>
          <cell r="AJ69" t="str">
            <v>A</v>
          </cell>
          <cell r="AK69" t="str">
            <v>M</v>
          </cell>
          <cell r="AL69" t="str">
            <v>M</v>
          </cell>
          <cell r="AM69" t="str">
            <v>M</v>
          </cell>
          <cell r="AN69" t="str">
            <v>M</v>
          </cell>
          <cell r="AO69" t="str">
            <v>M</v>
          </cell>
          <cell r="AP69" t="str">
            <v>M</v>
          </cell>
          <cell r="AQ69" t="str">
            <v>O</v>
          </cell>
          <cell r="AR69" t="str">
            <v>A</v>
          </cell>
          <cell r="AS69" t="str">
            <v>A</v>
          </cell>
          <cell r="AW69">
            <v>15</v>
          </cell>
          <cell r="AX69">
            <v>0</v>
          </cell>
          <cell r="AY69">
            <v>2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3</v>
          </cell>
          <cell r="BI69">
            <v>6</v>
          </cell>
          <cell r="BJ69">
            <v>0</v>
          </cell>
          <cell r="BK69">
            <v>0</v>
          </cell>
          <cell r="BL69">
            <v>17</v>
          </cell>
          <cell r="BM69">
            <v>3</v>
          </cell>
          <cell r="BN69">
            <v>20</v>
          </cell>
          <cell r="BO69">
            <v>0</v>
          </cell>
          <cell r="BP69">
            <v>0</v>
          </cell>
          <cell r="BQ69">
            <v>0</v>
          </cell>
          <cell r="BT69">
            <v>-20</v>
          </cell>
          <cell r="BV69">
            <v>0</v>
          </cell>
        </row>
        <row r="70">
          <cell r="B70" t="str">
            <v>M069</v>
          </cell>
          <cell r="C70" t="str">
            <v>SUNIL KUMAR</v>
          </cell>
          <cell r="E70" t="str">
            <v>HK</v>
          </cell>
          <cell r="H70" t="str">
            <v>N</v>
          </cell>
          <cell r="I70" t="str">
            <v>O</v>
          </cell>
          <cell r="J70" t="str">
            <v>M</v>
          </cell>
          <cell r="K70" t="str">
            <v>M</v>
          </cell>
          <cell r="L70" t="str">
            <v>M</v>
          </cell>
          <cell r="M70" t="str">
            <v>M</v>
          </cell>
          <cell r="N70" t="str">
            <v>E</v>
          </cell>
          <cell r="O70" t="str">
            <v>M</v>
          </cell>
          <cell r="P70" t="str">
            <v>O</v>
          </cell>
          <cell r="Q70" t="str">
            <v>E</v>
          </cell>
          <cell r="R70" t="str">
            <v>E</v>
          </cell>
          <cell r="S70" t="str">
            <v>A</v>
          </cell>
          <cell r="T70" t="str">
            <v>E</v>
          </cell>
          <cell r="U70" t="str">
            <v>E</v>
          </cell>
          <cell r="V70" t="str">
            <v>E</v>
          </cell>
          <cell r="W70" t="str">
            <v>O</v>
          </cell>
          <cell r="X70" t="str">
            <v>N</v>
          </cell>
          <cell r="Y70" t="str">
            <v>N</v>
          </cell>
          <cell r="Z70" t="str">
            <v>N</v>
          </cell>
          <cell r="AA70" t="str">
            <v>N</v>
          </cell>
          <cell r="AB70" t="str">
            <v>N</v>
          </cell>
          <cell r="AC70" t="str">
            <v>N</v>
          </cell>
          <cell r="AD70" t="str">
            <v>O</v>
          </cell>
          <cell r="AE70" t="str">
            <v>M</v>
          </cell>
          <cell r="AF70" t="str">
            <v>A</v>
          </cell>
          <cell r="AG70" t="str">
            <v>M</v>
          </cell>
          <cell r="AH70" t="str">
            <v>M</v>
          </cell>
          <cell r="AI70" t="str">
            <v>M</v>
          </cell>
          <cell r="AJ70" t="str">
            <v>M</v>
          </cell>
          <cell r="AK70" t="str">
            <v>O</v>
          </cell>
          <cell r="AL70" t="str">
            <v>M</v>
          </cell>
          <cell r="AM70" t="str">
            <v>E</v>
          </cell>
          <cell r="AN70" t="str">
            <v>E</v>
          </cell>
          <cell r="AO70" t="str">
            <v>E</v>
          </cell>
          <cell r="AP70" t="str">
            <v>M</v>
          </cell>
          <cell r="AQ70" t="str">
            <v>E</v>
          </cell>
          <cell r="AR70" t="str">
            <v>O</v>
          </cell>
          <cell r="AS70" t="str">
            <v>M</v>
          </cell>
          <cell r="AW70">
            <v>8</v>
          </cell>
          <cell r="AX70">
            <v>8</v>
          </cell>
          <cell r="AY70">
            <v>6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4</v>
          </cell>
          <cell r="BI70">
            <v>2</v>
          </cell>
          <cell r="BJ70">
            <v>0</v>
          </cell>
          <cell r="BK70">
            <v>0</v>
          </cell>
          <cell r="BL70">
            <v>22</v>
          </cell>
          <cell r="BM70">
            <v>4</v>
          </cell>
          <cell r="BN70">
            <v>26</v>
          </cell>
          <cell r="BO70">
            <v>0</v>
          </cell>
          <cell r="BP70">
            <v>0</v>
          </cell>
          <cell r="BQ70">
            <v>0</v>
          </cell>
          <cell r="BT70">
            <v>-26</v>
          </cell>
          <cell r="BV70">
            <v>0</v>
          </cell>
        </row>
        <row r="71">
          <cell r="B71" t="str">
            <v>M070</v>
          </cell>
          <cell r="C71" t="str">
            <v xml:space="preserve">SADDAM  HUSSAIN </v>
          </cell>
          <cell r="E71" t="str">
            <v>HK</v>
          </cell>
          <cell r="H71" t="str">
            <v>A</v>
          </cell>
          <cell r="I71" t="str">
            <v>A</v>
          </cell>
          <cell r="J71" t="str">
            <v>A</v>
          </cell>
          <cell r="K71" t="str">
            <v>A</v>
          </cell>
          <cell r="L71" t="str">
            <v>A</v>
          </cell>
          <cell r="M71" t="str">
            <v>A</v>
          </cell>
          <cell r="N71" t="str">
            <v>A</v>
          </cell>
          <cell r="O71" t="str">
            <v>A</v>
          </cell>
          <cell r="P71" t="str">
            <v>A</v>
          </cell>
          <cell r="Q71" t="str">
            <v>A</v>
          </cell>
          <cell r="R71" t="str">
            <v>A</v>
          </cell>
          <cell r="S71" t="str">
            <v>A</v>
          </cell>
          <cell r="T71" t="str">
            <v>A</v>
          </cell>
          <cell r="U71" t="str">
            <v>A</v>
          </cell>
          <cell r="V71" t="str">
            <v>A</v>
          </cell>
          <cell r="W71" t="str">
            <v>A</v>
          </cell>
          <cell r="X71" t="str">
            <v>A</v>
          </cell>
          <cell r="Y71" t="str">
            <v>A</v>
          </cell>
          <cell r="Z71" t="str">
            <v>A</v>
          </cell>
          <cell r="AA71" t="str">
            <v>A</v>
          </cell>
          <cell r="AB71" t="str">
            <v>A</v>
          </cell>
          <cell r="AC71" t="str">
            <v>A</v>
          </cell>
          <cell r="AD71" t="str">
            <v>A</v>
          </cell>
          <cell r="AE71" t="str">
            <v>A</v>
          </cell>
          <cell r="AF71" t="str">
            <v>A</v>
          </cell>
          <cell r="AG71" t="str">
            <v>A</v>
          </cell>
          <cell r="AH71" t="str">
            <v>A</v>
          </cell>
          <cell r="AI71" t="str">
            <v>A</v>
          </cell>
          <cell r="AJ71" t="str">
            <v>A</v>
          </cell>
          <cell r="AK71" t="str">
            <v>A</v>
          </cell>
          <cell r="AL71" t="str">
            <v>A</v>
          </cell>
          <cell r="AM71" t="str">
            <v>A</v>
          </cell>
          <cell r="AN71" t="str">
            <v>A</v>
          </cell>
          <cell r="AO71" t="str">
            <v>A</v>
          </cell>
          <cell r="AP71" t="str">
            <v>A</v>
          </cell>
          <cell r="AQ71" t="str">
            <v>A</v>
          </cell>
          <cell r="AR71" t="str">
            <v>A</v>
          </cell>
          <cell r="AS71" t="str">
            <v>A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20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T71">
            <v>0</v>
          </cell>
          <cell r="BV71">
            <v>0</v>
          </cell>
        </row>
        <row r="72">
          <cell r="B72" t="str">
            <v>M072</v>
          </cell>
          <cell r="C72" t="str">
            <v>RUCHI SINGH</v>
          </cell>
          <cell r="E72" t="str">
            <v>HK</v>
          </cell>
          <cell r="H72" t="str">
            <v>A</v>
          </cell>
          <cell r="I72" t="str">
            <v>A</v>
          </cell>
          <cell r="J72" t="str">
            <v>A</v>
          </cell>
          <cell r="K72" t="str">
            <v>A</v>
          </cell>
          <cell r="L72" t="str">
            <v>A</v>
          </cell>
          <cell r="M72" t="str">
            <v>A</v>
          </cell>
          <cell r="N72" t="str">
            <v>A</v>
          </cell>
          <cell r="O72" t="str">
            <v>A</v>
          </cell>
          <cell r="P72" t="str">
            <v>A</v>
          </cell>
          <cell r="Q72" t="str">
            <v>A</v>
          </cell>
          <cell r="R72" t="str">
            <v>E</v>
          </cell>
          <cell r="S72" t="str">
            <v>E</v>
          </cell>
          <cell r="T72" t="str">
            <v>E</v>
          </cell>
          <cell r="U72" t="str">
            <v>E</v>
          </cell>
          <cell r="V72" t="str">
            <v>E</v>
          </cell>
          <cell r="W72" t="str">
            <v>E</v>
          </cell>
          <cell r="X72" t="str">
            <v>O</v>
          </cell>
          <cell r="Y72" t="str">
            <v>N</v>
          </cell>
          <cell r="Z72" t="str">
            <v>E</v>
          </cell>
          <cell r="AA72" t="str">
            <v>E</v>
          </cell>
          <cell r="AB72" t="str">
            <v>E</v>
          </cell>
          <cell r="AC72" t="str">
            <v>E</v>
          </cell>
          <cell r="AD72" t="str">
            <v>M</v>
          </cell>
          <cell r="AE72" t="str">
            <v>O</v>
          </cell>
          <cell r="AF72" t="str">
            <v>N</v>
          </cell>
          <cell r="AG72" t="str">
            <v>N</v>
          </cell>
          <cell r="AH72" t="str">
            <v>N</v>
          </cell>
          <cell r="AI72" t="str">
            <v>N</v>
          </cell>
          <cell r="AJ72" t="str">
            <v>N</v>
          </cell>
          <cell r="AK72" t="str">
            <v>N</v>
          </cell>
          <cell r="AL72" t="str">
            <v>O</v>
          </cell>
          <cell r="AM72" t="str">
            <v>M</v>
          </cell>
          <cell r="AN72" t="str">
            <v>E</v>
          </cell>
          <cell r="AO72" t="str">
            <v>E</v>
          </cell>
          <cell r="AP72" t="str">
            <v>E</v>
          </cell>
          <cell r="AQ72" t="str">
            <v>E</v>
          </cell>
          <cell r="AR72" t="str">
            <v>M</v>
          </cell>
          <cell r="AS72" t="str">
            <v>O</v>
          </cell>
          <cell r="AW72">
            <v>3</v>
          </cell>
          <cell r="AX72">
            <v>14</v>
          </cell>
          <cell r="AY72">
            <v>7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4</v>
          </cell>
          <cell r="BI72">
            <v>0</v>
          </cell>
          <cell r="BJ72">
            <v>0</v>
          </cell>
          <cell r="BK72">
            <v>0</v>
          </cell>
          <cell r="BL72">
            <v>24</v>
          </cell>
          <cell r="BM72">
            <v>4</v>
          </cell>
          <cell r="BN72">
            <v>28</v>
          </cell>
          <cell r="BO72">
            <v>0</v>
          </cell>
          <cell r="BP72">
            <v>0</v>
          </cell>
          <cell r="BQ72">
            <v>0</v>
          </cell>
          <cell r="BT72">
            <v>-28</v>
          </cell>
          <cell r="BV72">
            <v>0</v>
          </cell>
        </row>
        <row r="73">
          <cell r="B73" t="str">
            <v>M073</v>
          </cell>
          <cell r="C73" t="str">
            <v>HIMANSHU</v>
          </cell>
          <cell r="E73" t="str">
            <v>HK</v>
          </cell>
          <cell r="H73" t="str">
            <v>A</v>
          </cell>
          <cell r="I73" t="str">
            <v>A</v>
          </cell>
          <cell r="J73" t="str">
            <v>A</v>
          </cell>
          <cell r="K73" t="str">
            <v>A</v>
          </cell>
          <cell r="L73" t="str">
            <v>A</v>
          </cell>
          <cell r="M73" t="str">
            <v>A</v>
          </cell>
          <cell r="N73" t="str">
            <v>A</v>
          </cell>
          <cell r="O73" t="str">
            <v>A</v>
          </cell>
          <cell r="P73" t="str">
            <v>A</v>
          </cell>
          <cell r="Q73" t="str">
            <v>A</v>
          </cell>
          <cell r="R73" t="str">
            <v>A</v>
          </cell>
          <cell r="S73" t="str">
            <v>A</v>
          </cell>
          <cell r="T73" t="str">
            <v>A</v>
          </cell>
          <cell r="U73" t="str">
            <v>A</v>
          </cell>
          <cell r="V73" t="str">
            <v>A</v>
          </cell>
          <cell r="W73" t="str">
            <v>A</v>
          </cell>
          <cell r="X73" t="str">
            <v>A</v>
          </cell>
          <cell r="Y73" t="str">
            <v>A</v>
          </cell>
          <cell r="Z73" t="str">
            <v>A</v>
          </cell>
          <cell r="AA73" t="str">
            <v>A</v>
          </cell>
          <cell r="AB73" t="str">
            <v>A</v>
          </cell>
          <cell r="AC73" t="str">
            <v>A</v>
          </cell>
          <cell r="AD73" t="str">
            <v>A</v>
          </cell>
          <cell r="AE73" t="str">
            <v>A</v>
          </cell>
          <cell r="AF73" t="str">
            <v>A</v>
          </cell>
          <cell r="AG73" t="str">
            <v>A</v>
          </cell>
          <cell r="AH73" t="str">
            <v>A</v>
          </cell>
          <cell r="AI73" t="str">
            <v>A</v>
          </cell>
          <cell r="AJ73" t="str">
            <v>A</v>
          </cell>
          <cell r="AK73" t="str">
            <v>A</v>
          </cell>
          <cell r="AL73" t="str">
            <v>A</v>
          </cell>
          <cell r="AM73" t="str">
            <v>A</v>
          </cell>
          <cell r="AN73" t="str">
            <v>A</v>
          </cell>
          <cell r="AO73" t="str">
            <v>A</v>
          </cell>
          <cell r="AP73" t="str">
            <v>A</v>
          </cell>
          <cell r="AQ73" t="str">
            <v>A</v>
          </cell>
          <cell r="AR73" t="str">
            <v>A</v>
          </cell>
          <cell r="AS73" t="str">
            <v>A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20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T73">
            <v>0</v>
          </cell>
          <cell r="BV73">
            <v>0</v>
          </cell>
        </row>
        <row r="74">
          <cell r="B74" t="str">
            <v>M074</v>
          </cell>
          <cell r="C74" t="str">
            <v>GAURI SHANKAR</v>
          </cell>
          <cell r="E74" t="str">
            <v>HK</v>
          </cell>
          <cell r="H74" t="str">
            <v>M</v>
          </cell>
          <cell r="I74" t="str">
            <v>E</v>
          </cell>
          <cell r="J74" t="str">
            <v>E</v>
          </cell>
          <cell r="K74" t="str">
            <v>O</v>
          </cell>
          <cell r="L74" t="str">
            <v>M</v>
          </cell>
          <cell r="M74" t="str">
            <v>E</v>
          </cell>
          <cell r="N74" t="str">
            <v>E</v>
          </cell>
          <cell r="O74" t="str">
            <v>E</v>
          </cell>
          <cell r="P74" t="str">
            <v>E</v>
          </cell>
          <cell r="Q74" t="str">
            <v>E</v>
          </cell>
          <cell r="R74" t="str">
            <v>O</v>
          </cell>
          <cell r="S74" t="str">
            <v>E</v>
          </cell>
          <cell r="T74" t="str">
            <v>E</v>
          </cell>
          <cell r="U74" t="str">
            <v>M</v>
          </cell>
          <cell r="V74" t="str">
            <v>M</v>
          </cell>
          <cell r="W74" t="str">
            <v>M</v>
          </cell>
          <cell r="X74" t="str">
            <v>M</v>
          </cell>
          <cell r="Y74" t="str">
            <v>O</v>
          </cell>
          <cell r="Z74" t="str">
            <v>A</v>
          </cell>
          <cell r="AA74" t="str">
            <v>A</v>
          </cell>
          <cell r="AB74" t="str">
            <v>A</v>
          </cell>
          <cell r="AC74" t="str">
            <v>M</v>
          </cell>
          <cell r="AD74" t="str">
            <v>M</v>
          </cell>
          <cell r="AE74" t="str">
            <v>M</v>
          </cell>
          <cell r="AF74" t="str">
            <v>O</v>
          </cell>
          <cell r="AG74" t="str">
            <v>M</v>
          </cell>
          <cell r="AH74" t="str">
            <v>M</v>
          </cell>
          <cell r="AI74" t="str">
            <v>M</v>
          </cell>
          <cell r="AJ74" t="str">
            <v>M</v>
          </cell>
          <cell r="AK74" t="str">
            <v>M</v>
          </cell>
          <cell r="AL74" t="str">
            <v>M</v>
          </cell>
          <cell r="AM74" t="str">
            <v>O</v>
          </cell>
          <cell r="AN74" t="str">
            <v>N</v>
          </cell>
          <cell r="AO74" t="str">
            <v>N</v>
          </cell>
          <cell r="AP74" t="str">
            <v>A</v>
          </cell>
          <cell r="AQ74" t="str">
            <v>A</v>
          </cell>
          <cell r="AR74" t="str">
            <v>A</v>
          </cell>
          <cell r="AS74" t="str">
            <v>N</v>
          </cell>
          <cell r="AW74">
            <v>13</v>
          </cell>
          <cell r="AX74">
            <v>2</v>
          </cell>
          <cell r="AY74">
            <v>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4</v>
          </cell>
          <cell r="BI74">
            <v>3</v>
          </cell>
          <cell r="BJ74">
            <v>0</v>
          </cell>
          <cell r="BK74">
            <v>0</v>
          </cell>
          <cell r="BL74">
            <v>18</v>
          </cell>
          <cell r="BM74">
            <v>4</v>
          </cell>
          <cell r="BN74">
            <v>22</v>
          </cell>
          <cell r="BO74">
            <v>0</v>
          </cell>
          <cell r="BP74">
            <v>0</v>
          </cell>
          <cell r="BQ74">
            <v>0</v>
          </cell>
          <cell r="BT74">
            <v>-22</v>
          </cell>
          <cell r="BV74">
            <v>0</v>
          </cell>
        </row>
        <row r="75">
          <cell r="B75" t="str">
            <v>M077</v>
          </cell>
          <cell r="C75" t="str">
            <v>BHOLA NATH</v>
          </cell>
          <cell r="E75" t="str">
            <v>HK</v>
          </cell>
          <cell r="H75" t="str">
            <v>M</v>
          </cell>
          <cell r="I75" t="str">
            <v>M</v>
          </cell>
          <cell r="J75" t="str">
            <v>M</v>
          </cell>
          <cell r="K75" t="str">
            <v>M</v>
          </cell>
          <cell r="L75" t="str">
            <v>O</v>
          </cell>
          <cell r="M75" t="str">
            <v>M</v>
          </cell>
          <cell r="N75" t="str">
            <v>E</v>
          </cell>
          <cell r="O75" t="str">
            <v>N</v>
          </cell>
          <cell r="P75" t="str">
            <v>N</v>
          </cell>
          <cell r="Q75" t="str">
            <v>N</v>
          </cell>
          <cell r="R75" t="str">
            <v>N</v>
          </cell>
          <cell r="S75" t="str">
            <v>O</v>
          </cell>
          <cell r="T75" t="str">
            <v>E</v>
          </cell>
          <cell r="U75" t="str">
            <v>E</v>
          </cell>
          <cell r="V75" t="str">
            <v>E</v>
          </cell>
          <cell r="W75" t="str">
            <v>E</v>
          </cell>
          <cell r="X75" t="str">
            <v>E</v>
          </cell>
          <cell r="Y75" t="str">
            <v>M</v>
          </cell>
          <cell r="Z75" t="str">
            <v>O</v>
          </cell>
          <cell r="AA75" t="str">
            <v>M</v>
          </cell>
          <cell r="AB75" t="str">
            <v>M</v>
          </cell>
          <cell r="AC75" t="str">
            <v>M</v>
          </cell>
          <cell r="AD75" t="str">
            <v>M</v>
          </cell>
          <cell r="AE75" t="str">
            <v>M</v>
          </cell>
          <cell r="AF75" t="str">
            <v>M</v>
          </cell>
          <cell r="AG75" t="str">
            <v>O</v>
          </cell>
          <cell r="AH75" t="str">
            <v>E</v>
          </cell>
          <cell r="AI75" t="str">
            <v>M</v>
          </cell>
          <cell r="AJ75" t="str">
            <v>M</v>
          </cell>
          <cell r="AK75" t="str">
            <v>M</v>
          </cell>
          <cell r="AL75" t="str">
            <v>E</v>
          </cell>
          <cell r="AM75" t="str">
            <v>E</v>
          </cell>
          <cell r="AN75" t="str">
            <v>O</v>
          </cell>
          <cell r="AO75" t="str">
            <v>N</v>
          </cell>
          <cell r="AP75" t="str">
            <v>N</v>
          </cell>
          <cell r="AQ75" t="str">
            <v>N</v>
          </cell>
          <cell r="AR75" t="str">
            <v>N</v>
          </cell>
          <cell r="AS75" t="str">
            <v>N</v>
          </cell>
          <cell r="AW75">
            <v>10</v>
          </cell>
          <cell r="AX75">
            <v>8</v>
          </cell>
          <cell r="AY75">
            <v>6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4</v>
          </cell>
          <cell r="BI75">
            <v>0</v>
          </cell>
          <cell r="BJ75">
            <v>0</v>
          </cell>
          <cell r="BK75">
            <v>0</v>
          </cell>
          <cell r="BL75">
            <v>24</v>
          </cell>
          <cell r="BM75">
            <v>4</v>
          </cell>
          <cell r="BN75">
            <v>28</v>
          </cell>
          <cell r="BO75">
            <v>0</v>
          </cell>
          <cell r="BP75">
            <v>0</v>
          </cell>
          <cell r="BQ75">
            <v>0</v>
          </cell>
          <cell r="BT75">
            <v>-28</v>
          </cell>
          <cell r="BV75">
            <v>0</v>
          </cell>
        </row>
        <row r="76">
          <cell r="B76" t="str">
            <v>M078</v>
          </cell>
          <cell r="C76" t="str">
            <v xml:space="preserve">Naveen </v>
          </cell>
          <cell r="E76" t="str">
            <v>HK</v>
          </cell>
          <cell r="H76" t="str">
            <v>E+N</v>
          </cell>
          <cell r="I76" t="str">
            <v>N</v>
          </cell>
          <cell r="J76" t="str">
            <v>N</v>
          </cell>
          <cell r="K76" t="str">
            <v>N</v>
          </cell>
          <cell r="L76" t="str">
            <v>E</v>
          </cell>
          <cell r="M76" t="str">
            <v>O</v>
          </cell>
          <cell r="N76" t="str">
            <v>E</v>
          </cell>
          <cell r="O76" t="str">
            <v>M</v>
          </cell>
          <cell r="P76" t="str">
            <v>M</v>
          </cell>
          <cell r="Q76" t="str">
            <v>E</v>
          </cell>
          <cell r="R76" t="str">
            <v>E</v>
          </cell>
          <cell r="S76" t="str">
            <v>E</v>
          </cell>
          <cell r="T76" t="str">
            <v>O</v>
          </cell>
          <cell r="U76" t="str">
            <v>E</v>
          </cell>
          <cell r="V76" t="str">
            <v>E</v>
          </cell>
          <cell r="W76" t="str">
            <v>E</v>
          </cell>
          <cell r="X76" t="str">
            <v>N</v>
          </cell>
          <cell r="Y76" t="str">
            <v>N</v>
          </cell>
          <cell r="Z76" t="str">
            <v>N</v>
          </cell>
          <cell r="AA76" t="str">
            <v>O</v>
          </cell>
          <cell r="AB76" t="str">
            <v>E</v>
          </cell>
          <cell r="AC76" t="str">
            <v>A</v>
          </cell>
          <cell r="AD76" t="str">
            <v>N</v>
          </cell>
          <cell r="AE76" t="str">
            <v>N</v>
          </cell>
          <cell r="AF76" t="str">
            <v>E</v>
          </cell>
          <cell r="AG76" t="str">
            <v>E</v>
          </cell>
          <cell r="AH76" t="str">
            <v>O</v>
          </cell>
          <cell r="AI76" t="str">
            <v>M</v>
          </cell>
          <cell r="AJ76" t="str">
            <v>M</v>
          </cell>
          <cell r="AK76" t="str">
            <v>E</v>
          </cell>
          <cell r="AL76" t="str">
            <v>E</v>
          </cell>
          <cell r="AM76" t="str">
            <v>N</v>
          </cell>
          <cell r="AN76" t="str">
            <v>N</v>
          </cell>
          <cell r="AO76" t="str">
            <v>O</v>
          </cell>
          <cell r="AP76" t="str">
            <v>A</v>
          </cell>
          <cell r="AQ76" t="str">
            <v>N</v>
          </cell>
          <cell r="AR76" t="str">
            <v>N</v>
          </cell>
          <cell r="AS76" t="str">
            <v>N</v>
          </cell>
          <cell r="AW76">
            <v>2</v>
          </cell>
          <cell r="AX76">
            <v>10</v>
          </cell>
          <cell r="AY76">
            <v>10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4</v>
          </cell>
          <cell r="BI76">
            <v>1</v>
          </cell>
          <cell r="BJ76">
            <v>0</v>
          </cell>
          <cell r="BK76">
            <v>0</v>
          </cell>
          <cell r="BL76">
            <v>22</v>
          </cell>
          <cell r="BM76">
            <v>4</v>
          </cell>
          <cell r="BN76">
            <v>26</v>
          </cell>
          <cell r="BO76">
            <v>0</v>
          </cell>
          <cell r="BP76">
            <v>0</v>
          </cell>
          <cell r="BQ76">
            <v>0</v>
          </cell>
          <cell r="BT76">
            <v>-26</v>
          </cell>
          <cell r="BV76">
            <v>0</v>
          </cell>
        </row>
        <row r="77">
          <cell r="B77" t="str">
            <v>M079</v>
          </cell>
          <cell r="C77" t="str">
            <v>VIKAS</v>
          </cell>
          <cell r="E77" t="str">
            <v>HK</v>
          </cell>
          <cell r="H77" t="str">
            <v>A</v>
          </cell>
          <cell r="I77" t="str">
            <v>A</v>
          </cell>
          <cell r="J77" t="str">
            <v>A</v>
          </cell>
          <cell r="K77" t="str">
            <v>E</v>
          </cell>
          <cell r="L77" t="str">
            <v>E</v>
          </cell>
          <cell r="M77" t="str">
            <v>M</v>
          </cell>
          <cell r="N77" t="str">
            <v>O</v>
          </cell>
          <cell r="O77" t="str">
            <v>M</v>
          </cell>
          <cell r="P77" t="str">
            <v>M</v>
          </cell>
          <cell r="Q77" t="str">
            <v>M</v>
          </cell>
          <cell r="R77" t="str">
            <v>E</v>
          </cell>
          <cell r="S77" t="str">
            <v>E</v>
          </cell>
          <cell r="T77" t="str">
            <v>E</v>
          </cell>
          <cell r="U77" t="str">
            <v>O</v>
          </cell>
          <cell r="V77" t="str">
            <v>E</v>
          </cell>
          <cell r="W77" t="str">
            <v>E</v>
          </cell>
          <cell r="X77" t="str">
            <v>E</v>
          </cell>
          <cell r="Y77" t="str">
            <v>E</v>
          </cell>
          <cell r="Z77" t="str">
            <v>E</v>
          </cell>
          <cell r="AA77" t="str">
            <v>E</v>
          </cell>
          <cell r="AB77" t="str">
            <v>O</v>
          </cell>
          <cell r="AC77" t="str">
            <v>M+E</v>
          </cell>
          <cell r="AD77" t="str">
            <v>M+E</v>
          </cell>
          <cell r="AE77" t="str">
            <v>E</v>
          </cell>
          <cell r="AF77" t="str">
            <v>E</v>
          </cell>
          <cell r="AG77" t="str">
            <v>E</v>
          </cell>
          <cell r="AH77" t="str">
            <v>E</v>
          </cell>
          <cell r="AI77" t="str">
            <v>O</v>
          </cell>
          <cell r="AJ77" t="str">
            <v>E</v>
          </cell>
          <cell r="AK77" t="str">
            <v>E</v>
          </cell>
          <cell r="AL77" t="str">
            <v>E</v>
          </cell>
          <cell r="AM77" t="str">
            <v>N</v>
          </cell>
          <cell r="AN77" t="str">
            <v>E</v>
          </cell>
          <cell r="AO77" t="str">
            <v>E</v>
          </cell>
          <cell r="AP77" t="str">
            <v>O</v>
          </cell>
          <cell r="AQ77" t="str">
            <v>M</v>
          </cell>
          <cell r="AR77" t="str">
            <v>E</v>
          </cell>
          <cell r="AS77" t="str">
            <v>M</v>
          </cell>
          <cell r="AW77">
            <v>2</v>
          </cell>
          <cell r="AX77">
            <v>19</v>
          </cell>
          <cell r="AY77">
            <v>1</v>
          </cell>
          <cell r="AZ77">
            <v>0</v>
          </cell>
          <cell r="BA77">
            <v>0</v>
          </cell>
          <cell r="BB77">
            <v>2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4</v>
          </cell>
          <cell r="BI77">
            <v>0</v>
          </cell>
          <cell r="BJ77">
            <v>0</v>
          </cell>
          <cell r="BK77">
            <v>0</v>
          </cell>
          <cell r="BL77">
            <v>24</v>
          </cell>
          <cell r="BM77">
            <v>4</v>
          </cell>
          <cell r="BN77">
            <v>28</v>
          </cell>
          <cell r="BO77">
            <v>2</v>
          </cell>
          <cell r="BP77">
            <v>0</v>
          </cell>
          <cell r="BQ77">
            <v>0</v>
          </cell>
          <cell r="BT77">
            <v>-28</v>
          </cell>
          <cell r="BV77">
            <v>16</v>
          </cell>
        </row>
        <row r="78">
          <cell r="B78" t="str">
            <v>M080</v>
          </cell>
          <cell r="C78" t="str">
            <v>NISHA</v>
          </cell>
          <cell r="E78" t="str">
            <v>HK</v>
          </cell>
          <cell r="H78" t="str">
            <v>O</v>
          </cell>
          <cell r="I78" t="str">
            <v>A</v>
          </cell>
          <cell r="J78" t="str">
            <v>A</v>
          </cell>
          <cell r="K78" t="str">
            <v>A</v>
          </cell>
          <cell r="L78" t="str">
            <v>A</v>
          </cell>
          <cell r="M78" t="str">
            <v>A</v>
          </cell>
          <cell r="N78" t="str">
            <v>A</v>
          </cell>
          <cell r="O78" t="str">
            <v>A</v>
          </cell>
          <cell r="P78" t="str">
            <v>A</v>
          </cell>
          <cell r="Q78" t="str">
            <v>A</v>
          </cell>
          <cell r="R78" t="str">
            <v>A</v>
          </cell>
          <cell r="S78" t="str">
            <v>A</v>
          </cell>
          <cell r="T78" t="str">
            <v>A</v>
          </cell>
          <cell r="U78" t="str">
            <v>A</v>
          </cell>
          <cell r="V78" t="str">
            <v>A</v>
          </cell>
          <cell r="W78" t="str">
            <v>A</v>
          </cell>
          <cell r="X78" t="str">
            <v>A</v>
          </cell>
          <cell r="Y78" t="str">
            <v>A</v>
          </cell>
          <cell r="Z78" t="str">
            <v>A</v>
          </cell>
          <cell r="AA78" t="str">
            <v>A</v>
          </cell>
          <cell r="AB78" t="str">
            <v>A</v>
          </cell>
          <cell r="AC78" t="str">
            <v>A</v>
          </cell>
          <cell r="AD78" t="str">
            <v>A</v>
          </cell>
          <cell r="AE78" t="str">
            <v>A</v>
          </cell>
          <cell r="AF78" t="str">
            <v>A</v>
          </cell>
          <cell r="AG78" t="str">
            <v>A</v>
          </cell>
          <cell r="AH78" t="str">
            <v>A</v>
          </cell>
          <cell r="AI78" t="str">
            <v>A</v>
          </cell>
          <cell r="AJ78" t="str">
            <v>A</v>
          </cell>
          <cell r="AK78" t="str">
            <v>A</v>
          </cell>
          <cell r="AL78" t="str">
            <v>A</v>
          </cell>
          <cell r="AM78" t="str">
            <v>A</v>
          </cell>
          <cell r="AN78" t="str">
            <v>A</v>
          </cell>
          <cell r="AO78" t="str">
            <v>A</v>
          </cell>
          <cell r="AP78" t="str">
            <v>A</v>
          </cell>
          <cell r="AQ78" t="str">
            <v>A</v>
          </cell>
          <cell r="AR78" t="str">
            <v>A</v>
          </cell>
          <cell r="AS78" t="str">
            <v>A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20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T78">
            <v>0</v>
          </cell>
          <cell r="BV78">
            <v>0</v>
          </cell>
        </row>
        <row r="79">
          <cell r="B79" t="str">
            <v>M081</v>
          </cell>
          <cell r="C79" t="str">
            <v>NEELAM</v>
          </cell>
          <cell r="E79" t="str">
            <v>HK</v>
          </cell>
          <cell r="H79" t="str">
            <v>E+N</v>
          </cell>
          <cell r="I79" t="str">
            <v>O</v>
          </cell>
          <cell r="J79" t="str">
            <v>E</v>
          </cell>
          <cell r="K79" t="str">
            <v>E</v>
          </cell>
          <cell r="L79" t="str">
            <v>E</v>
          </cell>
          <cell r="M79" t="str">
            <v>E</v>
          </cell>
          <cell r="N79" t="str">
            <v>E</v>
          </cell>
          <cell r="O79" t="str">
            <v>M</v>
          </cell>
          <cell r="P79" t="str">
            <v>O</v>
          </cell>
          <cell r="Q79" t="str">
            <v>E</v>
          </cell>
          <cell r="R79" t="str">
            <v>M</v>
          </cell>
          <cell r="S79" t="str">
            <v>E</v>
          </cell>
          <cell r="T79" t="str">
            <v>M</v>
          </cell>
          <cell r="U79" t="str">
            <v>M</v>
          </cell>
          <cell r="V79" t="str">
            <v>M</v>
          </cell>
          <cell r="W79" t="str">
            <v>O</v>
          </cell>
          <cell r="X79" t="str">
            <v>N</v>
          </cell>
          <cell r="Y79" t="str">
            <v>N</v>
          </cell>
          <cell r="Z79" t="str">
            <v>N</v>
          </cell>
          <cell r="AA79" t="str">
            <v>E</v>
          </cell>
          <cell r="AB79" t="str">
            <v>A</v>
          </cell>
          <cell r="AC79" t="str">
            <v>A</v>
          </cell>
          <cell r="AD79" t="str">
            <v>O</v>
          </cell>
          <cell r="AE79" t="str">
            <v>N</v>
          </cell>
          <cell r="AF79" t="str">
            <v>E</v>
          </cell>
          <cell r="AG79" t="str">
            <v>M</v>
          </cell>
          <cell r="AH79" t="str">
            <v>M</v>
          </cell>
          <cell r="AI79" t="str">
            <v>M</v>
          </cell>
          <cell r="AJ79" t="str">
            <v>M</v>
          </cell>
          <cell r="AK79" t="str">
            <v>O</v>
          </cell>
          <cell r="AL79" t="str">
            <v>N</v>
          </cell>
          <cell r="AM79" t="str">
            <v>N</v>
          </cell>
          <cell r="AN79" t="str">
            <v>A</v>
          </cell>
          <cell r="AO79" t="str">
            <v>E</v>
          </cell>
          <cell r="AP79" t="str">
            <v>M</v>
          </cell>
          <cell r="AQ79" t="str">
            <v>M</v>
          </cell>
          <cell r="AR79" t="str">
            <v>O</v>
          </cell>
          <cell r="AS79" t="str">
            <v>M</v>
          </cell>
          <cell r="AW79">
            <v>11</v>
          </cell>
          <cell r="AX79">
            <v>4</v>
          </cell>
          <cell r="AY79">
            <v>6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2</v>
          </cell>
          <cell r="BJ79">
            <v>0</v>
          </cell>
          <cell r="BK79">
            <v>0</v>
          </cell>
          <cell r="BL79">
            <v>21</v>
          </cell>
          <cell r="BM79">
            <v>4</v>
          </cell>
          <cell r="BN79">
            <v>25</v>
          </cell>
          <cell r="BO79">
            <v>0</v>
          </cell>
          <cell r="BP79">
            <v>0</v>
          </cell>
          <cell r="BQ79">
            <v>0</v>
          </cell>
          <cell r="BT79">
            <v>-25</v>
          </cell>
          <cell r="BV79">
            <v>0</v>
          </cell>
        </row>
        <row r="80">
          <cell r="B80" t="str">
            <v>M082</v>
          </cell>
          <cell r="C80" t="str">
            <v>PRIYANKA YADAV</v>
          </cell>
          <cell r="E80" t="str">
            <v>HK</v>
          </cell>
          <cell r="H80" t="str">
            <v>M</v>
          </cell>
          <cell r="I80" t="str">
            <v>M</v>
          </cell>
          <cell r="J80" t="str">
            <v>O</v>
          </cell>
          <cell r="K80" t="str">
            <v>E</v>
          </cell>
          <cell r="L80" t="str">
            <v>E</v>
          </cell>
          <cell r="M80" t="str">
            <v>M</v>
          </cell>
          <cell r="N80" t="str">
            <v>M</v>
          </cell>
          <cell r="O80" t="str">
            <v>M</v>
          </cell>
          <cell r="P80" t="str">
            <v>M</v>
          </cell>
          <cell r="Q80" t="str">
            <v>O</v>
          </cell>
          <cell r="R80" t="str">
            <v>M</v>
          </cell>
          <cell r="S80" t="str">
            <v>A</v>
          </cell>
          <cell r="T80" t="str">
            <v>M</v>
          </cell>
          <cell r="U80" t="str">
            <v>M</v>
          </cell>
          <cell r="V80" t="str">
            <v>M</v>
          </cell>
          <cell r="W80" t="str">
            <v>M</v>
          </cell>
          <cell r="X80" t="str">
            <v>O</v>
          </cell>
          <cell r="Y80" t="str">
            <v>M</v>
          </cell>
          <cell r="Z80" t="str">
            <v>M</v>
          </cell>
          <cell r="AA80" t="str">
            <v>M</v>
          </cell>
          <cell r="AB80" t="str">
            <v>M</v>
          </cell>
          <cell r="AC80" t="str">
            <v>M</v>
          </cell>
          <cell r="AD80" t="str">
            <v>M</v>
          </cell>
          <cell r="AE80" t="str">
            <v>O</v>
          </cell>
          <cell r="AF80" t="str">
            <v>M</v>
          </cell>
          <cell r="AG80" t="str">
            <v>M</v>
          </cell>
          <cell r="AH80" t="str">
            <v>M</v>
          </cell>
          <cell r="AI80" t="str">
            <v>E</v>
          </cell>
          <cell r="AJ80" t="str">
            <v>E</v>
          </cell>
          <cell r="AK80" t="str">
            <v>E</v>
          </cell>
          <cell r="AL80" t="str">
            <v>O</v>
          </cell>
          <cell r="AM80" t="str">
            <v>E</v>
          </cell>
          <cell r="AN80" t="str">
            <v>M</v>
          </cell>
          <cell r="AO80" t="str">
            <v>M</v>
          </cell>
          <cell r="AP80" t="str">
            <v>E</v>
          </cell>
          <cell r="AQ80" t="str">
            <v>M</v>
          </cell>
          <cell r="AR80" t="str">
            <v>M</v>
          </cell>
          <cell r="AS80" t="str">
            <v>O</v>
          </cell>
          <cell r="AW80">
            <v>18</v>
          </cell>
          <cell r="AX80">
            <v>5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4</v>
          </cell>
          <cell r="BI80">
            <v>1</v>
          </cell>
          <cell r="BJ80">
            <v>0</v>
          </cell>
          <cell r="BK80">
            <v>0</v>
          </cell>
          <cell r="BL80">
            <v>23</v>
          </cell>
          <cell r="BM80">
            <v>4</v>
          </cell>
          <cell r="BN80">
            <v>27</v>
          </cell>
          <cell r="BO80">
            <v>0</v>
          </cell>
          <cell r="BP80">
            <v>0</v>
          </cell>
          <cell r="BQ80">
            <v>0</v>
          </cell>
          <cell r="BT80">
            <v>-27</v>
          </cell>
          <cell r="BV80">
            <v>0</v>
          </cell>
        </row>
        <row r="81">
          <cell r="B81" t="str">
            <v>M083</v>
          </cell>
          <cell r="C81" t="str">
            <v xml:space="preserve">SUNIL </v>
          </cell>
          <cell r="E81" t="str">
            <v>HK</v>
          </cell>
          <cell r="H81" t="str">
            <v>O</v>
          </cell>
          <cell r="I81" t="str">
            <v>PR</v>
          </cell>
          <cell r="J81" t="str">
            <v>PR</v>
          </cell>
          <cell r="K81" t="str">
            <v>PR</v>
          </cell>
          <cell r="L81" t="str">
            <v>PR</v>
          </cell>
          <cell r="M81" t="str">
            <v>PR</v>
          </cell>
          <cell r="N81" t="str">
            <v>PR</v>
          </cell>
          <cell r="O81" t="str">
            <v>O</v>
          </cell>
          <cell r="P81" t="str">
            <v>PR</v>
          </cell>
          <cell r="Q81" t="str">
            <v>PR</v>
          </cell>
          <cell r="R81" t="str">
            <v>PR</v>
          </cell>
          <cell r="S81" t="str">
            <v>PR</v>
          </cell>
          <cell r="T81" t="str">
            <v>A</v>
          </cell>
          <cell r="U81" t="str">
            <v>PR</v>
          </cell>
          <cell r="V81" t="str">
            <v>O</v>
          </cell>
          <cell r="W81" t="str">
            <v>PR</v>
          </cell>
          <cell r="X81" t="str">
            <v>PR</v>
          </cell>
          <cell r="Y81" t="str">
            <v>PR</v>
          </cell>
          <cell r="Z81" t="str">
            <v>PR</v>
          </cell>
          <cell r="AA81" t="str">
            <v>PR</v>
          </cell>
          <cell r="AB81" t="str">
            <v>PR</v>
          </cell>
          <cell r="AC81" t="str">
            <v>PR</v>
          </cell>
          <cell r="AD81" t="str">
            <v>PR</v>
          </cell>
          <cell r="AE81" t="str">
            <v>O</v>
          </cell>
          <cell r="AF81" t="str">
            <v>A</v>
          </cell>
          <cell r="AG81" t="str">
            <v>PR</v>
          </cell>
          <cell r="AH81" t="str">
            <v>PR</v>
          </cell>
          <cell r="AI81" t="str">
            <v>PR</v>
          </cell>
          <cell r="AJ81" t="str">
            <v>A</v>
          </cell>
          <cell r="AK81" t="str">
            <v>A</v>
          </cell>
          <cell r="AL81" t="str">
            <v>PR</v>
          </cell>
          <cell r="AM81" t="str">
            <v>PR</v>
          </cell>
          <cell r="AN81" t="str">
            <v>A</v>
          </cell>
          <cell r="AO81" t="str">
            <v>A</v>
          </cell>
          <cell r="AP81" t="str">
            <v>PR</v>
          </cell>
          <cell r="AQ81" t="str">
            <v>O</v>
          </cell>
          <cell r="AR81" t="str">
            <v>PR</v>
          </cell>
          <cell r="AS81" t="str">
            <v>PR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4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T81">
            <v>0</v>
          </cell>
          <cell r="BV81">
            <v>0</v>
          </cell>
        </row>
        <row r="82">
          <cell r="B82" t="str">
            <v>M084</v>
          </cell>
          <cell r="C82" t="str">
            <v>SANDEEP</v>
          </cell>
          <cell r="E82" t="str">
            <v>HK</v>
          </cell>
          <cell r="H82" t="str">
            <v>A</v>
          </cell>
          <cell r="I82" t="str">
            <v>A</v>
          </cell>
          <cell r="J82" t="str">
            <v>A</v>
          </cell>
          <cell r="K82" t="str">
            <v>A</v>
          </cell>
          <cell r="L82" t="str">
            <v>A</v>
          </cell>
          <cell r="M82" t="str">
            <v>A</v>
          </cell>
          <cell r="N82" t="str">
            <v>A</v>
          </cell>
          <cell r="O82" t="str">
            <v>A</v>
          </cell>
          <cell r="P82" t="str">
            <v>A</v>
          </cell>
          <cell r="Q82" t="str">
            <v>A</v>
          </cell>
          <cell r="R82" t="str">
            <v>A</v>
          </cell>
          <cell r="S82" t="str">
            <v>A</v>
          </cell>
          <cell r="T82" t="str">
            <v>A</v>
          </cell>
          <cell r="U82" t="str">
            <v>A</v>
          </cell>
          <cell r="V82" t="str">
            <v>A</v>
          </cell>
          <cell r="W82" t="str">
            <v>A</v>
          </cell>
          <cell r="X82" t="str">
            <v>A</v>
          </cell>
          <cell r="Y82" t="str">
            <v>A</v>
          </cell>
          <cell r="Z82" t="str">
            <v>A</v>
          </cell>
          <cell r="AA82" t="str">
            <v>A</v>
          </cell>
          <cell r="AB82" t="str">
            <v>A</v>
          </cell>
          <cell r="AC82" t="str">
            <v>A</v>
          </cell>
          <cell r="AD82" t="str">
            <v>A</v>
          </cell>
          <cell r="AE82" t="str">
            <v>A</v>
          </cell>
          <cell r="AF82" t="str">
            <v>A</v>
          </cell>
          <cell r="AG82" t="str">
            <v>A</v>
          </cell>
          <cell r="AH82" t="str">
            <v>A</v>
          </cell>
          <cell r="AI82" t="str">
            <v>A</v>
          </cell>
          <cell r="AJ82" t="str">
            <v>A</v>
          </cell>
          <cell r="AK82" t="str">
            <v>A</v>
          </cell>
          <cell r="AL82" t="str">
            <v>A</v>
          </cell>
          <cell r="AM82" t="str">
            <v>A</v>
          </cell>
          <cell r="AN82" t="str">
            <v>A</v>
          </cell>
          <cell r="AO82" t="str">
            <v>A</v>
          </cell>
          <cell r="AP82" t="str">
            <v>A</v>
          </cell>
          <cell r="AQ82" t="str">
            <v>A</v>
          </cell>
          <cell r="AR82" t="str">
            <v>A</v>
          </cell>
          <cell r="AS82" t="str">
            <v>A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20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T82">
            <v>0</v>
          </cell>
          <cell r="BV82">
            <v>0</v>
          </cell>
        </row>
        <row r="83">
          <cell r="B83" t="str">
            <v>M085</v>
          </cell>
          <cell r="C83" t="str">
            <v>NEHA</v>
          </cell>
          <cell r="E83" t="str">
            <v>HK</v>
          </cell>
          <cell r="H83" t="str">
            <v>M</v>
          </cell>
          <cell r="I83" t="str">
            <v>M</v>
          </cell>
          <cell r="J83" t="str">
            <v>E</v>
          </cell>
          <cell r="K83" t="str">
            <v>M</v>
          </cell>
          <cell r="L83" t="str">
            <v>O</v>
          </cell>
          <cell r="M83" t="str">
            <v>N</v>
          </cell>
          <cell r="N83" t="str">
            <v>N</v>
          </cell>
          <cell r="O83" t="str">
            <v>N</v>
          </cell>
          <cell r="P83" t="str">
            <v>N</v>
          </cell>
          <cell r="Q83" t="str">
            <v>N</v>
          </cell>
          <cell r="R83" t="str">
            <v>N</v>
          </cell>
          <cell r="S83" t="str">
            <v>O</v>
          </cell>
          <cell r="T83" t="str">
            <v>M</v>
          </cell>
          <cell r="U83" t="str">
            <v>M</v>
          </cell>
          <cell r="V83" t="str">
            <v>M</v>
          </cell>
          <cell r="W83" t="str">
            <v>M</v>
          </cell>
          <cell r="X83" t="str">
            <v>M</v>
          </cell>
          <cell r="Y83" t="str">
            <v>M</v>
          </cell>
          <cell r="Z83" t="str">
            <v>O</v>
          </cell>
          <cell r="AA83" t="str">
            <v>M</v>
          </cell>
          <cell r="AB83" t="str">
            <v>N</v>
          </cell>
          <cell r="AC83" t="str">
            <v>E</v>
          </cell>
          <cell r="AD83" t="str">
            <v>E</v>
          </cell>
          <cell r="AE83" t="str">
            <v>E</v>
          </cell>
          <cell r="AF83" t="str">
            <v>M</v>
          </cell>
          <cell r="AG83" t="str">
            <v>O</v>
          </cell>
          <cell r="AH83" t="str">
            <v>M</v>
          </cell>
          <cell r="AI83" t="str">
            <v>M</v>
          </cell>
          <cell r="AJ83" t="str">
            <v>M</v>
          </cell>
          <cell r="AK83" t="str">
            <v>M</v>
          </cell>
          <cell r="AL83" t="str">
            <v>M</v>
          </cell>
          <cell r="AM83" t="str">
            <v>M</v>
          </cell>
          <cell r="AN83" t="str">
            <v>O</v>
          </cell>
          <cell r="AO83" t="str">
            <v>M</v>
          </cell>
          <cell r="AP83" t="str">
            <v>M</v>
          </cell>
          <cell r="AQ83" t="str">
            <v>M</v>
          </cell>
          <cell r="AR83" t="str">
            <v>M</v>
          </cell>
          <cell r="AS83" t="str">
            <v>M</v>
          </cell>
          <cell r="AW83">
            <v>19</v>
          </cell>
          <cell r="AX83">
            <v>3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4</v>
          </cell>
          <cell r="BI83">
            <v>0</v>
          </cell>
          <cell r="BJ83">
            <v>0</v>
          </cell>
          <cell r="BK83">
            <v>0</v>
          </cell>
          <cell r="BL83">
            <v>24</v>
          </cell>
          <cell r="BM83">
            <v>4</v>
          </cell>
          <cell r="BN83">
            <v>28</v>
          </cell>
          <cell r="BO83">
            <v>0</v>
          </cell>
          <cell r="BP83">
            <v>0</v>
          </cell>
          <cell r="BQ83">
            <v>0</v>
          </cell>
          <cell r="BT83">
            <v>-28</v>
          </cell>
          <cell r="BV83">
            <v>0</v>
          </cell>
        </row>
        <row r="84">
          <cell r="B84" t="str">
            <v>M064</v>
          </cell>
          <cell r="C84" t="str">
            <v>RAJINDER SINGH</v>
          </cell>
          <cell r="E84" t="str">
            <v>Supervisor</v>
          </cell>
          <cell r="H84" t="str">
            <v>N</v>
          </cell>
          <cell r="I84" t="str">
            <v>M</v>
          </cell>
          <cell r="J84" t="str">
            <v>M</v>
          </cell>
          <cell r="K84" t="str">
            <v>M</v>
          </cell>
          <cell r="L84" t="str">
            <v>M</v>
          </cell>
          <cell r="M84" t="str">
            <v>M</v>
          </cell>
          <cell r="N84" t="str">
            <v>O</v>
          </cell>
          <cell r="O84" t="str">
            <v>N</v>
          </cell>
          <cell r="P84" t="str">
            <v>N</v>
          </cell>
          <cell r="Q84" t="str">
            <v>N</v>
          </cell>
          <cell r="R84" t="str">
            <v>E</v>
          </cell>
          <cell r="S84" t="str">
            <v>M</v>
          </cell>
          <cell r="T84" t="str">
            <v>N</v>
          </cell>
          <cell r="U84" t="str">
            <v>O</v>
          </cell>
          <cell r="V84" t="str">
            <v>M</v>
          </cell>
          <cell r="W84" t="str">
            <v>M</v>
          </cell>
          <cell r="X84" t="str">
            <v>M</v>
          </cell>
          <cell r="Y84" t="str">
            <v>M</v>
          </cell>
          <cell r="Z84" t="str">
            <v>A</v>
          </cell>
          <cell r="AA84" t="str">
            <v>M</v>
          </cell>
          <cell r="AB84" t="str">
            <v>M</v>
          </cell>
          <cell r="AC84" t="str">
            <v>M</v>
          </cell>
          <cell r="AD84" t="str">
            <v>M</v>
          </cell>
          <cell r="AE84" t="str">
            <v>O</v>
          </cell>
          <cell r="AF84" t="str">
            <v>M</v>
          </cell>
          <cell r="AG84" t="str">
            <v>M</v>
          </cell>
          <cell r="AH84" t="str">
            <v>M</v>
          </cell>
          <cell r="AI84" t="str">
            <v>A</v>
          </cell>
          <cell r="AJ84" t="str">
            <v>M</v>
          </cell>
          <cell r="AK84" t="str">
            <v>M</v>
          </cell>
          <cell r="AL84" t="str">
            <v>M</v>
          </cell>
          <cell r="AM84" t="str">
            <v>M</v>
          </cell>
          <cell r="AN84" t="str">
            <v>M</v>
          </cell>
          <cell r="AO84" t="str">
            <v>O</v>
          </cell>
          <cell r="AP84" t="str">
            <v>M</v>
          </cell>
          <cell r="AQ84" t="str">
            <v>A</v>
          </cell>
          <cell r="AR84" t="str">
            <v>M</v>
          </cell>
          <cell r="AS84" t="str">
            <v>M</v>
          </cell>
          <cell r="AW84">
            <v>20</v>
          </cell>
          <cell r="AX84">
            <v>1</v>
          </cell>
          <cell r="AY84">
            <v>1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3</v>
          </cell>
          <cell r="BI84">
            <v>2</v>
          </cell>
          <cell r="BJ84">
            <v>0</v>
          </cell>
          <cell r="BK84">
            <v>0</v>
          </cell>
          <cell r="BL84">
            <v>22</v>
          </cell>
          <cell r="BM84">
            <v>3</v>
          </cell>
          <cell r="BN84">
            <v>25</v>
          </cell>
          <cell r="BO84">
            <v>0</v>
          </cell>
          <cell r="BP84">
            <v>0</v>
          </cell>
          <cell r="BQ84">
            <v>0</v>
          </cell>
          <cell r="BT84">
            <v>-25</v>
          </cell>
          <cell r="BV84">
            <v>0</v>
          </cell>
        </row>
        <row r="85">
          <cell r="B85" t="str">
            <v>M087</v>
          </cell>
          <cell r="C85" t="str">
            <v>ANURAG</v>
          </cell>
          <cell r="E85" t="str">
            <v>Supervisor</v>
          </cell>
          <cell r="H85" t="str">
            <v>A</v>
          </cell>
          <cell r="I85" t="str">
            <v>A</v>
          </cell>
          <cell r="J85" t="str">
            <v>A</v>
          </cell>
          <cell r="K85" t="str">
            <v>A</v>
          </cell>
          <cell r="L85" t="str">
            <v>A</v>
          </cell>
          <cell r="M85" t="str">
            <v>A</v>
          </cell>
          <cell r="N85" t="str">
            <v>A</v>
          </cell>
          <cell r="O85" t="str">
            <v>A</v>
          </cell>
          <cell r="P85" t="str">
            <v>A</v>
          </cell>
          <cell r="Q85" t="str">
            <v>A</v>
          </cell>
          <cell r="R85" t="str">
            <v>A</v>
          </cell>
          <cell r="S85" t="str">
            <v>A</v>
          </cell>
          <cell r="T85" t="str">
            <v>A</v>
          </cell>
          <cell r="U85" t="str">
            <v>A</v>
          </cell>
          <cell r="V85" t="str">
            <v>A</v>
          </cell>
          <cell r="W85" t="str">
            <v>A</v>
          </cell>
          <cell r="X85" t="str">
            <v>A</v>
          </cell>
          <cell r="Y85" t="str">
            <v>A</v>
          </cell>
          <cell r="Z85" t="str">
            <v>A</v>
          </cell>
          <cell r="AA85" t="str">
            <v>A</v>
          </cell>
          <cell r="AB85" t="str">
            <v>A</v>
          </cell>
          <cell r="AC85" t="str">
            <v>A</v>
          </cell>
          <cell r="AD85" t="str">
            <v>A</v>
          </cell>
          <cell r="AE85" t="str">
            <v>A</v>
          </cell>
          <cell r="AF85" t="str">
            <v>A</v>
          </cell>
          <cell r="AG85" t="str">
            <v>A</v>
          </cell>
          <cell r="AH85" t="str">
            <v>A</v>
          </cell>
          <cell r="AI85" t="str">
            <v>A</v>
          </cell>
          <cell r="AJ85" t="str">
            <v>A</v>
          </cell>
          <cell r="AK85" t="str">
            <v>A</v>
          </cell>
          <cell r="AL85" t="str">
            <v>A</v>
          </cell>
          <cell r="AM85" t="str">
            <v>A</v>
          </cell>
          <cell r="AN85" t="str">
            <v>A</v>
          </cell>
          <cell r="AO85" t="str">
            <v>A</v>
          </cell>
          <cell r="AP85" t="str">
            <v>A</v>
          </cell>
          <cell r="AQ85" t="str">
            <v>A</v>
          </cell>
          <cell r="AR85" t="str">
            <v>A</v>
          </cell>
          <cell r="AS85" t="str">
            <v>A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20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T85">
            <v>0</v>
          </cell>
          <cell r="BV85">
            <v>0</v>
          </cell>
        </row>
        <row r="86">
          <cell r="B86" t="str">
            <v>M089</v>
          </cell>
          <cell r="C86" t="str">
            <v>JITENDER</v>
          </cell>
          <cell r="E86" t="str">
            <v>Supervisor</v>
          </cell>
          <cell r="H86" t="str">
            <v>O</v>
          </cell>
          <cell r="I86" t="str">
            <v>M</v>
          </cell>
          <cell r="J86" t="str">
            <v>M</v>
          </cell>
          <cell r="K86" t="str">
            <v>E</v>
          </cell>
          <cell r="L86" t="str">
            <v>E</v>
          </cell>
          <cell r="M86" t="str">
            <v>E</v>
          </cell>
          <cell r="N86" t="str">
            <v>E</v>
          </cell>
          <cell r="O86" t="str">
            <v>O</v>
          </cell>
          <cell r="P86" t="str">
            <v>M</v>
          </cell>
          <cell r="Q86" t="str">
            <v>M</v>
          </cell>
          <cell r="R86" t="str">
            <v>M</v>
          </cell>
          <cell r="S86" t="str">
            <v>M</v>
          </cell>
          <cell r="T86" t="str">
            <v>M</v>
          </cell>
          <cell r="U86" t="str">
            <v>M</v>
          </cell>
          <cell r="V86" t="str">
            <v>O</v>
          </cell>
          <cell r="W86" t="str">
            <v>M</v>
          </cell>
          <cell r="X86" t="str">
            <v>M</v>
          </cell>
          <cell r="Y86" t="str">
            <v>E</v>
          </cell>
          <cell r="Z86" t="str">
            <v>M</v>
          </cell>
          <cell r="AA86" t="str">
            <v>M</v>
          </cell>
          <cell r="AB86" t="str">
            <v>M</v>
          </cell>
          <cell r="AC86" t="str">
            <v>M</v>
          </cell>
          <cell r="AD86" t="str">
            <v>M</v>
          </cell>
          <cell r="AE86" t="str">
            <v>M</v>
          </cell>
          <cell r="AF86" t="str">
            <v>O</v>
          </cell>
          <cell r="AG86" t="str">
            <v>M</v>
          </cell>
          <cell r="AH86" t="str">
            <v>M</v>
          </cell>
          <cell r="AI86" t="str">
            <v>M</v>
          </cell>
          <cell r="AJ86" t="str">
            <v>A</v>
          </cell>
          <cell r="AK86" t="str">
            <v>M</v>
          </cell>
          <cell r="AL86" t="str">
            <v>M</v>
          </cell>
          <cell r="AM86" t="str">
            <v>M</v>
          </cell>
          <cell r="AN86" t="str">
            <v>M</v>
          </cell>
          <cell r="AO86" t="str">
            <v>M</v>
          </cell>
          <cell r="AP86" t="str">
            <v>M</v>
          </cell>
          <cell r="AQ86" t="str">
            <v>M</v>
          </cell>
          <cell r="AR86" t="str">
            <v>O</v>
          </cell>
          <cell r="AS86" t="str">
            <v>M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3</v>
          </cell>
          <cell r="BI86">
            <v>1</v>
          </cell>
          <cell r="BJ86">
            <v>0</v>
          </cell>
          <cell r="BK86">
            <v>0</v>
          </cell>
          <cell r="BL86">
            <v>24</v>
          </cell>
          <cell r="BM86">
            <v>3</v>
          </cell>
          <cell r="BN86">
            <v>27</v>
          </cell>
          <cell r="BO86">
            <v>0</v>
          </cell>
          <cell r="BP86">
            <v>0</v>
          </cell>
          <cell r="BQ86">
            <v>0</v>
          </cell>
          <cell r="BT86">
            <v>-27</v>
          </cell>
          <cell r="BV86">
            <v>0</v>
          </cell>
        </row>
        <row r="87">
          <cell r="B87" t="str">
            <v>M090</v>
          </cell>
          <cell r="C87" t="str">
            <v>SEEMA</v>
          </cell>
          <cell r="E87" t="str">
            <v>HK</v>
          </cell>
          <cell r="H87" t="str">
            <v>N</v>
          </cell>
          <cell r="I87" t="str">
            <v>E</v>
          </cell>
          <cell r="J87" t="str">
            <v>M</v>
          </cell>
          <cell r="K87" t="str">
            <v>M</v>
          </cell>
          <cell r="L87" t="str">
            <v>M</v>
          </cell>
          <cell r="M87" t="str">
            <v>O</v>
          </cell>
          <cell r="N87" t="str">
            <v>N</v>
          </cell>
          <cell r="O87" t="str">
            <v>E</v>
          </cell>
          <cell r="P87" t="str">
            <v>E</v>
          </cell>
          <cell r="Q87" t="str">
            <v>E</v>
          </cell>
          <cell r="R87" t="str">
            <v>M</v>
          </cell>
          <cell r="S87" t="str">
            <v>M</v>
          </cell>
          <cell r="T87" t="str">
            <v>O</v>
          </cell>
          <cell r="U87" t="str">
            <v>M</v>
          </cell>
          <cell r="V87" t="str">
            <v>M</v>
          </cell>
          <cell r="W87" t="str">
            <v>E</v>
          </cell>
          <cell r="X87" t="str">
            <v>E</v>
          </cell>
          <cell r="Y87" t="str">
            <v>M</v>
          </cell>
          <cell r="Z87" t="str">
            <v>M</v>
          </cell>
          <cell r="AA87" t="str">
            <v>O</v>
          </cell>
          <cell r="AB87" t="str">
            <v>E</v>
          </cell>
          <cell r="AC87" t="str">
            <v>E</v>
          </cell>
          <cell r="AD87" t="str">
            <v>N</v>
          </cell>
          <cell r="AE87" t="str">
            <v>N</v>
          </cell>
          <cell r="AF87" t="str">
            <v>E</v>
          </cell>
          <cell r="AG87" t="str">
            <v>E</v>
          </cell>
          <cell r="AH87" t="str">
            <v>O</v>
          </cell>
          <cell r="AI87" t="str">
            <v>E</v>
          </cell>
          <cell r="AJ87" t="str">
            <v>E</v>
          </cell>
          <cell r="AK87" t="str">
            <v>E</v>
          </cell>
          <cell r="AL87" t="str">
            <v>E</v>
          </cell>
          <cell r="AM87" t="str">
            <v>E</v>
          </cell>
          <cell r="AN87" t="str">
            <v>E</v>
          </cell>
          <cell r="AO87" t="str">
            <v>O</v>
          </cell>
          <cell r="AP87" t="str">
            <v>M</v>
          </cell>
          <cell r="AQ87" t="str">
            <v>E</v>
          </cell>
          <cell r="AR87" t="str">
            <v>A</v>
          </cell>
          <cell r="AS87" t="str">
            <v>M</v>
          </cell>
          <cell r="AW87">
            <v>8</v>
          </cell>
          <cell r="AX87">
            <v>13</v>
          </cell>
          <cell r="AY87">
            <v>2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4</v>
          </cell>
          <cell r="BI87">
            <v>0</v>
          </cell>
          <cell r="BJ87">
            <v>0</v>
          </cell>
          <cell r="BK87">
            <v>0</v>
          </cell>
          <cell r="BL87">
            <v>23</v>
          </cell>
          <cell r="BM87">
            <v>4</v>
          </cell>
          <cell r="BN87">
            <v>27</v>
          </cell>
          <cell r="BO87">
            <v>0</v>
          </cell>
          <cell r="BP87">
            <v>0</v>
          </cell>
          <cell r="BQ87">
            <v>0</v>
          </cell>
          <cell r="BT87">
            <v>-27</v>
          </cell>
          <cell r="BV87">
            <v>0</v>
          </cell>
        </row>
        <row r="88">
          <cell r="B88" t="str">
            <v>M095</v>
          </cell>
          <cell r="C88" t="str">
            <v>KHUSHBOO</v>
          </cell>
          <cell r="E88" t="str">
            <v>HK</v>
          </cell>
          <cell r="H88" t="str">
            <v>E+N</v>
          </cell>
          <cell r="I88" t="str">
            <v>E</v>
          </cell>
          <cell r="J88" t="str">
            <v>E</v>
          </cell>
          <cell r="K88" t="str">
            <v>E</v>
          </cell>
          <cell r="L88" t="str">
            <v>M</v>
          </cell>
          <cell r="M88" t="str">
            <v>E</v>
          </cell>
          <cell r="N88" t="str">
            <v>O</v>
          </cell>
          <cell r="O88" t="str">
            <v>E</v>
          </cell>
          <cell r="P88" t="str">
            <v>M</v>
          </cell>
          <cell r="Q88" t="str">
            <v>E</v>
          </cell>
          <cell r="R88" t="str">
            <v>E</v>
          </cell>
          <cell r="S88" t="str">
            <v>E</v>
          </cell>
          <cell r="T88" t="str">
            <v>E</v>
          </cell>
          <cell r="U88" t="str">
            <v>O</v>
          </cell>
          <cell r="V88" t="str">
            <v>N</v>
          </cell>
          <cell r="W88" t="str">
            <v>N</v>
          </cell>
          <cell r="X88" t="str">
            <v>N</v>
          </cell>
          <cell r="Y88" t="str">
            <v>N</v>
          </cell>
          <cell r="Z88" t="str">
            <v>N</v>
          </cell>
          <cell r="AA88" t="str">
            <v>N</v>
          </cell>
          <cell r="AB88" t="str">
            <v>O</v>
          </cell>
          <cell r="AC88" t="str">
            <v>M</v>
          </cell>
          <cell r="AD88" t="str">
            <v>M</v>
          </cell>
          <cell r="AE88" t="str">
            <v>E</v>
          </cell>
          <cell r="AF88" t="str">
            <v>M</v>
          </cell>
          <cell r="AG88" t="str">
            <v>M</v>
          </cell>
          <cell r="AH88" t="str">
            <v>E</v>
          </cell>
          <cell r="AI88" t="str">
            <v>O</v>
          </cell>
          <cell r="AJ88" t="str">
            <v>M</v>
          </cell>
          <cell r="AK88" t="str">
            <v>M</v>
          </cell>
          <cell r="AL88" t="str">
            <v>M</v>
          </cell>
          <cell r="AM88" t="str">
            <v>M</v>
          </cell>
          <cell r="AN88" t="str">
            <v>E</v>
          </cell>
          <cell r="AO88" t="str">
            <v>E</v>
          </cell>
          <cell r="AP88" t="str">
            <v>O</v>
          </cell>
          <cell r="AQ88" t="str">
            <v>E</v>
          </cell>
          <cell r="AR88" t="str">
            <v>E</v>
          </cell>
          <cell r="AS88" t="str">
            <v>E</v>
          </cell>
          <cell r="AW88">
            <v>8</v>
          </cell>
          <cell r="AX88">
            <v>10</v>
          </cell>
          <cell r="AY88">
            <v>6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4</v>
          </cell>
          <cell r="BI88">
            <v>0</v>
          </cell>
          <cell r="BJ88">
            <v>0</v>
          </cell>
          <cell r="BK88">
            <v>0</v>
          </cell>
          <cell r="BL88">
            <v>24</v>
          </cell>
          <cell r="BM88">
            <v>4</v>
          </cell>
          <cell r="BN88">
            <v>28</v>
          </cell>
          <cell r="BO88">
            <v>0</v>
          </cell>
          <cell r="BP88">
            <v>0</v>
          </cell>
          <cell r="BQ88">
            <v>0</v>
          </cell>
          <cell r="BT88">
            <v>-28</v>
          </cell>
          <cell r="BV88">
            <v>0</v>
          </cell>
        </row>
        <row r="89">
          <cell r="B89" t="str">
            <v>M097</v>
          </cell>
          <cell r="C89" t="str">
            <v>NARESH</v>
          </cell>
          <cell r="E89" t="str">
            <v>Supervisor</v>
          </cell>
          <cell r="H89" t="str">
            <v>M</v>
          </cell>
          <cell r="I89" t="str">
            <v>M</v>
          </cell>
          <cell r="J89" t="str">
            <v>E</v>
          </cell>
          <cell r="K89" t="str">
            <v>O</v>
          </cell>
          <cell r="L89" t="str">
            <v>M</v>
          </cell>
          <cell r="M89" t="str">
            <v>M</v>
          </cell>
          <cell r="N89" t="str">
            <v>M</v>
          </cell>
          <cell r="O89" t="str">
            <v>M</v>
          </cell>
          <cell r="P89" t="str">
            <v>E</v>
          </cell>
          <cell r="Q89" t="str">
            <v>E</v>
          </cell>
          <cell r="R89" t="str">
            <v>O</v>
          </cell>
          <cell r="S89" t="str">
            <v>E</v>
          </cell>
          <cell r="T89" t="str">
            <v>E</v>
          </cell>
          <cell r="U89" t="str">
            <v>E</v>
          </cell>
          <cell r="V89" t="str">
            <v>E</v>
          </cell>
          <cell r="W89" t="str">
            <v>E</v>
          </cell>
          <cell r="X89" t="str">
            <v>E</v>
          </cell>
          <cell r="Y89" t="str">
            <v>O</v>
          </cell>
          <cell r="Z89" t="str">
            <v>M+E</v>
          </cell>
          <cell r="AA89" t="str">
            <v>E</v>
          </cell>
          <cell r="AB89" t="str">
            <v>E</v>
          </cell>
          <cell r="AC89" t="str">
            <v>E</v>
          </cell>
          <cell r="AD89" t="str">
            <v>E</v>
          </cell>
          <cell r="AE89" t="str">
            <v>E</v>
          </cell>
          <cell r="AF89" t="str">
            <v>O</v>
          </cell>
          <cell r="AG89" t="str">
            <v>E</v>
          </cell>
          <cell r="AH89" t="str">
            <v>E</v>
          </cell>
          <cell r="AI89" t="str">
            <v>E+N</v>
          </cell>
          <cell r="AJ89" t="str">
            <v>E</v>
          </cell>
          <cell r="AK89" t="str">
            <v>A</v>
          </cell>
          <cell r="AL89" t="str">
            <v>E</v>
          </cell>
          <cell r="AM89" t="str">
            <v>O</v>
          </cell>
          <cell r="AN89" t="str">
            <v>E</v>
          </cell>
          <cell r="AO89" t="str">
            <v>E</v>
          </cell>
          <cell r="AP89" t="str">
            <v>E</v>
          </cell>
          <cell r="AQ89" t="str">
            <v>E</v>
          </cell>
          <cell r="AR89" t="str">
            <v>E</v>
          </cell>
          <cell r="AS89" t="str">
            <v>E</v>
          </cell>
          <cell r="AW89">
            <v>0</v>
          </cell>
          <cell r="AX89">
            <v>21</v>
          </cell>
          <cell r="AY89">
            <v>0</v>
          </cell>
          <cell r="AZ89">
            <v>0</v>
          </cell>
          <cell r="BA89">
            <v>0</v>
          </cell>
          <cell r="BB89">
            <v>1</v>
          </cell>
          <cell r="BC89">
            <v>0</v>
          </cell>
          <cell r="BD89">
            <v>1</v>
          </cell>
          <cell r="BE89">
            <v>0</v>
          </cell>
          <cell r="BF89">
            <v>0</v>
          </cell>
          <cell r="BG89">
            <v>0</v>
          </cell>
          <cell r="BH89">
            <v>4</v>
          </cell>
          <cell r="BI89">
            <v>1</v>
          </cell>
          <cell r="BJ89">
            <v>0</v>
          </cell>
          <cell r="BK89">
            <v>0</v>
          </cell>
          <cell r="BL89">
            <v>23</v>
          </cell>
          <cell r="BM89">
            <v>4</v>
          </cell>
          <cell r="BN89">
            <v>27</v>
          </cell>
          <cell r="BO89">
            <v>2</v>
          </cell>
          <cell r="BP89">
            <v>0</v>
          </cell>
          <cell r="BQ89">
            <v>0</v>
          </cell>
          <cell r="BT89">
            <v>-27</v>
          </cell>
          <cell r="BV89">
            <v>16</v>
          </cell>
        </row>
        <row r="90">
          <cell r="B90" t="str">
            <v>M0102</v>
          </cell>
          <cell r="C90" t="str">
            <v>PRASANT</v>
          </cell>
          <cell r="E90" t="str">
            <v>Supervisor</v>
          </cell>
          <cell r="H90" t="str">
            <v>A</v>
          </cell>
          <cell r="I90" t="str">
            <v>A</v>
          </cell>
          <cell r="J90" t="str">
            <v>A</v>
          </cell>
          <cell r="K90" t="str">
            <v>A</v>
          </cell>
          <cell r="L90" t="str">
            <v>A</v>
          </cell>
          <cell r="M90" t="str">
            <v>A</v>
          </cell>
          <cell r="N90" t="str">
            <v>A</v>
          </cell>
          <cell r="O90" t="str">
            <v>A</v>
          </cell>
          <cell r="P90" t="str">
            <v>A</v>
          </cell>
          <cell r="Q90" t="str">
            <v>A</v>
          </cell>
          <cell r="R90" t="str">
            <v>A</v>
          </cell>
          <cell r="S90" t="str">
            <v>A</v>
          </cell>
          <cell r="T90" t="str">
            <v>A</v>
          </cell>
          <cell r="U90" t="str">
            <v>A</v>
          </cell>
          <cell r="V90" t="str">
            <v>A</v>
          </cell>
          <cell r="W90" t="str">
            <v>A</v>
          </cell>
          <cell r="X90" t="str">
            <v>A</v>
          </cell>
          <cell r="Y90" t="str">
            <v>A</v>
          </cell>
          <cell r="Z90" t="str">
            <v>E</v>
          </cell>
          <cell r="AA90" t="str">
            <v>E</v>
          </cell>
          <cell r="AB90" t="str">
            <v>E</v>
          </cell>
          <cell r="AC90" t="str">
            <v>E</v>
          </cell>
          <cell r="AD90" t="str">
            <v>M</v>
          </cell>
          <cell r="AE90" t="str">
            <v>M</v>
          </cell>
          <cell r="AF90" t="str">
            <v>M</v>
          </cell>
          <cell r="AG90" t="str">
            <v>O</v>
          </cell>
          <cell r="AH90" t="str">
            <v>A</v>
          </cell>
          <cell r="AI90" t="str">
            <v>A</v>
          </cell>
          <cell r="AJ90" t="str">
            <v>A</v>
          </cell>
          <cell r="AK90" t="str">
            <v>A</v>
          </cell>
          <cell r="AL90" t="str">
            <v>A</v>
          </cell>
          <cell r="AM90" t="str">
            <v>A</v>
          </cell>
          <cell r="AN90" t="str">
            <v>A</v>
          </cell>
          <cell r="AO90" t="str">
            <v>N</v>
          </cell>
          <cell r="AP90" t="str">
            <v>A</v>
          </cell>
          <cell r="AQ90" t="str">
            <v>A</v>
          </cell>
          <cell r="AR90" t="str">
            <v>A</v>
          </cell>
          <cell r="AS90" t="str">
            <v>A</v>
          </cell>
          <cell r="AW90">
            <v>3</v>
          </cell>
          <cell r="AX90">
            <v>4</v>
          </cell>
          <cell r="AY90">
            <v>1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12</v>
          </cell>
          <cell r="BJ90">
            <v>0</v>
          </cell>
          <cell r="BK90">
            <v>0</v>
          </cell>
          <cell r="BL90">
            <v>8</v>
          </cell>
          <cell r="BM90">
            <v>1</v>
          </cell>
          <cell r="BN90">
            <v>9</v>
          </cell>
          <cell r="BO90">
            <v>0</v>
          </cell>
          <cell r="BP90">
            <v>0</v>
          </cell>
          <cell r="BQ90">
            <v>0</v>
          </cell>
          <cell r="BT90">
            <v>-9</v>
          </cell>
          <cell r="BV90">
            <v>0</v>
          </cell>
        </row>
        <row r="91">
          <cell r="B91" t="str">
            <v>M0103</v>
          </cell>
          <cell r="C91" t="str">
            <v>RAHUL</v>
          </cell>
          <cell r="E91" t="str">
            <v>Supervisor</v>
          </cell>
          <cell r="H91" t="str">
            <v>A</v>
          </cell>
          <cell r="I91" t="str">
            <v>A</v>
          </cell>
          <cell r="J91" t="str">
            <v>A</v>
          </cell>
          <cell r="K91" t="str">
            <v>A</v>
          </cell>
          <cell r="L91" t="str">
            <v>A</v>
          </cell>
          <cell r="M91" t="str">
            <v>A</v>
          </cell>
          <cell r="N91" t="str">
            <v>A</v>
          </cell>
          <cell r="O91" t="str">
            <v>A</v>
          </cell>
          <cell r="P91" t="str">
            <v>A</v>
          </cell>
          <cell r="Q91" t="str">
            <v>A</v>
          </cell>
          <cell r="R91" t="str">
            <v>A</v>
          </cell>
          <cell r="S91" t="str">
            <v>A</v>
          </cell>
          <cell r="T91" t="str">
            <v>A</v>
          </cell>
          <cell r="U91" t="str">
            <v>A</v>
          </cell>
          <cell r="V91" t="str">
            <v>A</v>
          </cell>
          <cell r="W91" t="str">
            <v>A</v>
          </cell>
          <cell r="X91" t="str">
            <v>A</v>
          </cell>
          <cell r="Y91" t="str">
            <v>A</v>
          </cell>
          <cell r="Z91" t="str">
            <v>M</v>
          </cell>
          <cell r="AA91" t="str">
            <v>O</v>
          </cell>
          <cell r="AB91" t="str">
            <v>E</v>
          </cell>
          <cell r="AC91" t="str">
            <v>E</v>
          </cell>
          <cell r="AD91" t="str">
            <v>E</v>
          </cell>
          <cell r="AE91" t="str">
            <v>E</v>
          </cell>
          <cell r="AF91" t="str">
            <v>E</v>
          </cell>
          <cell r="AG91" t="str">
            <v>E</v>
          </cell>
          <cell r="AH91" t="str">
            <v>O</v>
          </cell>
          <cell r="AI91" t="str">
            <v>M</v>
          </cell>
          <cell r="AJ91" t="str">
            <v>E</v>
          </cell>
          <cell r="AK91" t="str">
            <v>E</v>
          </cell>
          <cell r="AL91" t="str">
            <v>E</v>
          </cell>
          <cell r="AM91" t="str">
            <v>E+N</v>
          </cell>
          <cell r="AN91" t="str">
            <v>O</v>
          </cell>
          <cell r="AO91" t="str">
            <v>E</v>
          </cell>
          <cell r="AP91" t="str">
            <v>E</v>
          </cell>
          <cell r="AQ91" t="str">
            <v>E</v>
          </cell>
          <cell r="AR91" t="str">
            <v>E</v>
          </cell>
          <cell r="AS91" t="str">
            <v>E</v>
          </cell>
          <cell r="AW91">
            <v>2</v>
          </cell>
          <cell r="AX91">
            <v>14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3</v>
          </cell>
          <cell r="BI91">
            <v>8</v>
          </cell>
          <cell r="BJ91">
            <v>0</v>
          </cell>
          <cell r="BK91">
            <v>0</v>
          </cell>
          <cell r="BL91">
            <v>17</v>
          </cell>
          <cell r="BM91">
            <v>3</v>
          </cell>
          <cell r="BN91">
            <v>20</v>
          </cell>
          <cell r="BO91">
            <v>1</v>
          </cell>
          <cell r="BP91">
            <v>0</v>
          </cell>
          <cell r="BQ91">
            <v>0</v>
          </cell>
          <cell r="BT91">
            <v>-20</v>
          </cell>
          <cell r="BV91">
            <v>8</v>
          </cell>
        </row>
        <row r="92">
          <cell r="B92" t="str">
            <v>M0104</v>
          </cell>
          <cell r="C92" t="str">
            <v>LAXMI</v>
          </cell>
          <cell r="E92" t="str">
            <v>HK</v>
          </cell>
          <cell r="H92" t="str">
            <v>A</v>
          </cell>
          <cell r="I92" t="str">
            <v>A</v>
          </cell>
          <cell r="J92" t="str">
            <v>A</v>
          </cell>
          <cell r="K92" t="str">
            <v>A</v>
          </cell>
          <cell r="L92" t="str">
            <v>A</v>
          </cell>
          <cell r="M92" t="str">
            <v>A</v>
          </cell>
          <cell r="N92" t="str">
            <v>A</v>
          </cell>
          <cell r="O92" t="str">
            <v>A</v>
          </cell>
          <cell r="P92" t="str">
            <v>A</v>
          </cell>
          <cell r="Q92" t="str">
            <v>A</v>
          </cell>
          <cell r="R92" t="str">
            <v>A</v>
          </cell>
          <cell r="S92" t="str">
            <v>A</v>
          </cell>
          <cell r="T92" t="str">
            <v>A</v>
          </cell>
          <cell r="U92" t="str">
            <v>A</v>
          </cell>
          <cell r="V92" t="str">
            <v>A</v>
          </cell>
          <cell r="W92" t="str">
            <v>A</v>
          </cell>
          <cell r="X92" t="str">
            <v>A</v>
          </cell>
          <cell r="Y92" t="str">
            <v>A</v>
          </cell>
          <cell r="Z92" t="str">
            <v>A</v>
          </cell>
          <cell r="AA92" t="str">
            <v>A</v>
          </cell>
          <cell r="AB92" t="str">
            <v>E</v>
          </cell>
          <cell r="AC92" t="str">
            <v>E</v>
          </cell>
          <cell r="AD92" t="str">
            <v>E</v>
          </cell>
          <cell r="AE92" t="str">
            <v>M</v>
          </cell>
          <cell r="AF92" t="str">
            <v>E</v>
          </cell>
          <cell r="AG92" t="str">
            <v>E</v>
          </cell>
          <cell r="AH92" t="str">
            <v>E</v>
          </cell>
          <cell r="AI92" t="str">
            <v>O</v>
          </cell>
          <cell r="AJ92" t="str">
            <v>M</v>
          </cell>
          <cell r="AK92" t="str">
            <v>N</v>
          </cell>
          <cell r="AL92" t="str">
            <v>N</v>
          </cell>
          <cell r="AM92" t="str">
            <v>N</v>
          </cell>
          <cell r="AN92" t="str">
            <v>N</v>
          </cell>
          <cell r="AO92" t="str">
            <v>A</v>
          </cell>
          <cell r="AP92" t="str">
            <v>N</v>
          </cell>
          <cell r="AQ92" t="str">
            <v>O</v>
          </cell>
          <cell r="AR92" t="str">
            <v>N</v>
          </cell>
          <cell r="AS92" t="str">
            <v>N</v>
          </cell>
          <cell r="AW92">
            <v>2</v>
          </cell>
          <cell r="AX92">
            <v>6</v>
          </cell>
          <cell r="AY92">
            <v>7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2</v>
          </cell>
          <cell r="BI92">
            <v>10</v>
          </cell>
          <cell r="BJ92">
            <v>0</v>
          </cell>
          <cell r="BK92">
            <v>0</v>
          </cell>
          <cell r="BL92">
            <v>15</v>
          </cell>
          <cell r="BM92">
            <v>2</v>
          </cell>
          <cell r="BN92">
            <v>17</v>
          </cell>
          <cell r="BO92">
            <v>0</v>
          </cell>
          <cell r="BP92">
            <v>0</v>
          </cell>
          <cell r="BQ92">
            <v>0</v>
          </cell>
          <cell r="BT92">
            <v>-17</v>
          </cell>
          <cell r="BV92">
            <v>0</v>
          </cell>
        </row>
        <row r="93">
          <cell r="B93" t="str">
            <v>M0105</v>
          </cell>
          <cell r="C93" t="str">
            <v>GOURAV</v>
          </cell>
          <cell r="E93" t="str">
            <v>HK</v>
          </cell>
          <cell r="H93" t="str">
            <v>A</v>
          </cell>
          <cell r="I93" t="str">
            <v>A</v>
          </cell>
          <cell r="J93" t="str">
            <v>A</v>
          </cell>
          <cell r="K93" t="str">
            <v>A</v>
          </cell>
          <cell r="L93" t="str">
            <v>A</v>
          </cell>
          <cell r="M93" t="str">
            <v>A</v>
          </cell>
          <cell r="N93" t="str">
            <v>A</v>
          </cell>
          <cell r="O93" t="str">
            <v>A</v>
          </cell>
          <cell r="P93" t="str">
            <v>A</v>
          </cell>
          <cell r="Q93" t="str">
            <v>A</v>
          </cell>
          <cell r="R93" t="str">
            <v>A</v>
          </cell>
          <cell r="S93" t="str">
            <v>A</v>
          </cell>
          <cell r="T93" t="str">
            <v>A</v>
          </cell>
          <cell r="U93" t="str">
            <v>A</v>
          </cell>
          <cell r="V93" t="str">
            <v>A</v>
          </cell>
          <cell r="W93" t="str">
            <v>A</v>
          </cell>
          <cell r="X93" t="str">
            <v>A</v>
          </cell>
          <cell r="Y93" t="str">
            <v>A</v>
          </cell>
          <cell r="Z93" t="str">
            <v>A</v>
          </cell>
          <cell r="AA93" t="str">
            <v>A</v>
          </cell>
          <cell r="AB93" t="str">
            <v>A</v>
          </cell>
          <cell r="AC93" t="str">
            <v>A</v>
          </cell>
          <cell r="AD93" t="str">
            <v>A</v>
          </cell>
          <cell r="AE93" t="str">
            <v>A</v>
          </cell>
          <cell r="AF93" t="str">
            <v>N</v>
          </cell>
          <cell r="AG93" t="str">
            <v>A</v>
          </cell>
          <cell r="AH93" t="str">
            <v>N</v>
          </cell>
          <cell r="AI93" t="str">
            <v>N</v>
          </cell>
          <cell r="AJ93" t="str">
            <v>N</v>
          </cell>
          <cell r="AK93" t="str">
            <v>A</v>
          </cell>
          <cell r="AL93" t="str">
            <v>N</v>
          </cell>
          <cell r="AM93" t="str">
            <v>N</v>
          </cell>
          <cell r="AN93" t="str">
            <v>O</v>
          </cell>
          <cell r="AO93" t="str">
            <v>A</v>
          </cell>
          <cell r="AP93" t="str">
            <v>N</v>
          </cell>
          <cell r="AQ93" t="str">
            <v>A</v>
          </cell>
          <cell r="AR93" t="str">
            <v>A</v>
          </cell>
          <cell r="AS93" t="str">
            <v>A</v>
          </cell>
          <cell r="AW93">
            <v>0</v>
          </cell>
          <cell r="AX93">
            <v>0</v>
          </cell>
          <cell r="AY93">
            <v>7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1</v>
          </cell>
          <cell r="BI93">
            <v>16</v>
          </cell>
          <cell r="BJ93">
            <v>0</v>
          </cell>
          <cell r="BK93">
            <v>0</v>
          </cell>
          <cell r="BL93">
            <v>7</v>
          </cell>
          <cell r="BM93">
            <v>1</v>
          </cell>
          <cell r="BN93">
            <v>8</v>
          </cell>
          <cell r="BO93">
            <v>0</v>
          </cell>
          <cell r="BP93">
            <v>0</v>
          </cell>
          <cell r="BQ93">
            <v>0</v>
          </cell>
          <cell r="BT93">
            <v>-8</v>
          </cell>
          <cell r="BV93">
            <v>0</v>
          </cell>
        </row>
        <row r="94">
          <cell r="B94" t="str">
            <v>M0106</v>
          </cell>
          <cell r="C94" t="str">
            <v>SHIVAM</v>
          </cell>
          <cell r="E94" t="str">
            <v>HK</v>
          </cell>
          <cell r="H94" t="str">
            <v>A</v>
          </cell>
          <cell r="I94" t="str">
            <v>A</v>
          </cell>
          <cell r="J94" t="str">
            <v>A</v>
          </cell>
          <cell r="K94" t="str">
            <v>A</v>
          </cell>
          <cell r="L94" t="str">
            <v>A</v>
          </cell>
          <cell r="M94" t="str">
            <v>A</v>
          </cell>
          <cell r="N94" t="str">
            <v>A</v>
          </cell>
          <cell r="O94" t="str">
            <v>A</v>
          </cell>
          <cell r="P94" t="str">
            <v>A</v>
          </cell>
          <cell r="Q94" t="str">
            <v>A</v>
          </cell>
          <cell r="R94" t="str">
            <v>A</v>
          </cell>
          <cell r="S94" t="str">
            <v>A</v>
          </cell>
          <cell r="T94" t="str">
            <v>A</v>
          </cell>
          <cell r="U94" t="str">
            <v>A</v>
          </cell>
          <cell r="V94" t="str">
            <v>A</v>
          </cell>
          <cell r="W94" t="str">
            <v>A</v>
          </cell>
          <cell r="X94" t="str">
            <v>A</v>
          </cell>
          <cell r="Y94" t="str">
            <v>A</v>
          </cell>
          <cell r="Z94" t="str">
            <v>A</v>
          </cell>
          <cell r="AA94" t="str">
            <v>A</v>
          </cell>
          <cell r="AB94" t="str">
            <v>A</v>
          </cell>
          <cell r="AC94" t="str">
            <v>A</v>
          </cell>
          <cell r="AD94" t="str">
            <v>A</v>
          </cell>
          <cell r="AE94" t="str">
            <v>N</v>
          </cell>
          <cell r="AF94" t="str">
            <v>N</v>
          </cell>
          <cell r="AG94" t="str">
            <v>N</v>
          </cell>
          <cell r="AH94" t="str">
            <v>N</v>
          </cell>
          <cell r="AI94" t="str">
            <v>N</v>
          </cell>
          <cell r="AJ94" t="str">
            <v>N</v>
          </cell>
          <cell r="AK94" t="str">
            <v>N</v>
          </cell>
          <cell r="AL94" t="str">
            <v>N</v>
          </cell>
          <cell r="AM94" t="str">
            <v>O</v>
          </cell>
          <cell r="AN94" t="str">
            <v>N</v>
          </cell>
          <cell r="AO94" t="str">
            <v>A</v>
          </cell>
          <cell r="AP94" t="str">
            <v>N</v>
          </cell>
          <cell r="AQ94" t="str">
            <v>N</v>
          </cell>
          <cell r="AR94" t="str">
            <v>N</v>
          </cell>
          <cell r="AS94" t="str">
            <v>N</v>
          </cell>
          <cell r="AW94">
            <v>0</v>
          </cell>
          <cell r="AX94">
            <v>0</v>
          </cell>
          <cell r="AY94">
            <v>13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1</v>
          </cell>
          <cell r="BI94">
            <v>13</v>
          </cell>
          <cell r="BJ94">
            <v>0</v>
          </cell>
          <cell r="BK94">
            <v>0</v>
          </cell>
          <cell r="BL94">
            <v>13</v>
          </cell>
          <cell r="BM94">
            <v>1</v>
          </cell>
          <cell r="BN94">
            <v>14</v>
          </cell>
          <cell r="BO94">
            <v>0</v>
          </cell>
          <cell r="BP94">
            <v>0</v>
          </cell>
          <cell r="BQ94">
            <v>0</v>
          </cell>
          <cell r="BT94">
            <v>-14</v>
          </cell>
          <cell r="BV94">
            <v>0</v>
          </cell>
        </row>
        <row r="95">
          <cell r="B95" t="str">
            <v>M0107</v>
          </cell>
          <cell r="C95" t="str">
            <v>RATNESH</v>
          </cell>
          <cell r="E95" t="str">
            <v>HK</v>
          </cell>
          <cell r="H95" t="str">
            <v>A</v>
          </cell>
          <cell r="I95" t="str">
            <v>A</v>
          </cell>
          <cell r="J95" t="str">
            <v>A</v>
          </cell>
          <cell r="K95" t="str">
            <v>A</v>
          </cell>
          <cell r="L95" t="str">
            <v>A</v>
          </cell>
          <cell r="M95" t="str">
            <v>A</v>
          </cell>
          <cell r="N95" t="str">
            <v>A</v>
          </cell>
          <cell r="O95" t="str">
            <v>A</v>
          </cell>
          <cell r="P95" t="str">
            <v>A</v>
          </cell>
          <cell r="Q95" t="str">
            <v>A</v>
          </cell>
          <cell r="R95" t="str">
            <v>A</v>
          </cell>
          <cell r="S95" t="str">
            <v>A</v>
          </cell>
          <cell r="T95" t="str">
            <v>A</v>
          </cell>
          <cell r="U95" t="str">
            <v>A</v>
          </cell>
          <cell r="V95" t="str">
            <v>A</v>
          </cell>
          <cell r="W95" t="str">
            <v>A</v>
          </cell>
          <cell r="X95" t="str">
            <v>A</v>
          </cell>
          <cell r="Y95" t="str">
            <v>A</v>
          </cell>
          <cell r="Z95" t="str">
            <v>A</v>
          </cell>
          <cell r="AA95" t="str">
            <v>A</v>
          </cell>
          <cell r="AB95" t="str">
            <v>A</v>
          </cell>
          <cell r="AC95" t="str">
            <v>A</v>
          </cell>
          <cell r="AD95" t="str">
            <v>A</v>
          </cell>
          <cell r="AE95" t="str">
            <v>A</v>
          </cell>
          <cell r="AF95" t="str">
            <v>A</v>
          </cell>
          <cell r="AG95" t="str">
            <v>E</v>
          </cell>
          <cell r="AH95" t="str">
            <v>A</v>
          </cell>
          <cell r="AI95" t="str">
            <v>E</v>
          </cell>
          <cell r="AJ95" t="str">
            <v>M</v>
          </cell>
          <cell r="AK95" t="str">
            <v>M</v>
          </cell>
          <cell r="AL95" t="str">
            <v>M</v>
          </cell>
          <cell r="AM95" t="str">
            <v>O</v>
          </cell>
          <cell r="AN95" t="str">
            <v>M</v>
          </cell>
          <cell r="AO95" t="str">
            <v>M</v>
          </cell>
          <cell r="AP95" t="str">
            <v>M</v>
          </cell>
          <cell r="AQ95" t="str">
            <v>M</v>
          </cell>
          <cell r="AR95" t="str">
            <v>M</v>
          </cell>
          <cell r="AS95" t="str">
            <v>M</v>
          </cell>
          <cell r="AW95">
            <v>9</v>
          </cell>
          <cell r="AX95">
            <v>2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16</v>
          </cell>
          <cell r="BJ95">
            <v>0</v>
          </cell>
          <cell r="BK95">
            <v>0</v>
          </cell>
          <cell r="BL95">
            <v>11</v>
          </cell>
          <cell r="BM95">
            <v>1</v>
          </cell>
          <cell r="BN95">
            <v>12</v>
          </cell>
          <cell r="BO95">
            <v>0</v>
          </cell>
          <cell r="BP95">
            <v>0</v>
          </cell>
          <cell r="BQ95">
            <v>0</v>
          </cell>
          <cell r="BT95">
            <v>-12</v>
          </cell>
          <cell r="BV95">
            <v>0</v>
          </cell>
        </row>
        <row r="96">
          <cell r="B96" t="str">
            <v>M0108</v>
          </cell>
          <cell r="C96" t="str">
            <v>CHANDA</v>
          </cell>
          <cell r="E96" t="str">
            <v>HK</v>
          </cell>
          <cell r="H96" t="str">
            <v>A</v>
          </cell>
          <cell r="I96" t="str">
            <v>A</v>
          </cell>
          <cell r="J96" t="str">
            <v>A</v>
          </cell>
          <cell r="K96" t="str">
            <v>A</v>
          </cell>
          <cell r="L96" t="str">
            <v>A</v>
          </cell>
          <cell r="M96" t="str">
            <v>A</v>
          </cell>
          <cell r="N96" t="str">
            <v>A</v>
          </cell>
          <cell r="O96" t="str">
            <v>A</v>
          </cell>
          <cell r="P96" t="str">
            <v>A</v>
          </cell>
          <cell r="Q96" t="str">
            <v>A</v>
          </cell>
          <cell r="R96" t="str">
            <v>A</v>
          </cell>
          <cell r="S96" t="str">
            <v>A</v>
          </cell>
          <cell r="T96" t="str">
            <v>A</v>
          </cell>
          <cell r="U96" t="str">
            <v>A</v>
          </cell>
          <cell r="V96" t="str">
            <v>A</v>
          </cell>
          <cell r="W96" t="str">
            <v>A</v>
          </cell>
          <cell r="X96" t="str">
            <v>A</v>
          </cell>
          <cell r="Y96" t="str">
            <v>A</v>
          </cell>
          <cell r="Z96" t="str">
            <v>A</v>
          </cell>
          <cell r="AA96" t="str">
            <v>A</v>
          </cell>
          <cell r="AB96" t="str">
            <v>A</v>
          </cell>
          <cell r="AC96" t="str">
            <v>A</v>
          </cell>
          <cell r="AD96" t="str">
            <v>A</v>
          </cell>
          <cell r="AE96" t="str">
            <v>A</v>
          </cell>
          <cell r="AF96" t="str">
            <v>A</v>
          </cell>
          <cell r="AG96" t="str">
            <v>A</v>
          </cell>
          <cell r="AH96" t="str">
            <v>E</v>
          </cell>
          <cell r="AI96" t="str">
            <v>E</v>
          </cell>
          <cell r="AJ96" t="str">
            <v>E</v>
          </cell>
          <cell r="AK96" t="str">
            <v>E</v>
          </cell>
          <cell r="AL96" t="str">
            <v>E</v>
          </cell>
          <cell r="AM96" t="str">
            <v>E</v>
          </cell>
          <cell r="AN96" t="str">
            <v>E</v>
          </cell>
          <cell r="AO96" t="str">
            <v>E</v>
          </cell>
          <cell r="AP96" t="str">
            <v>E</v>
          </cell>
          <cell r="AQ96" t="str">
            <v>O</v>
          </cell>
          <cell r="AR96" t="str">
            <v>E</v>
          </cell>
          <cell r="AS96" t="str">
            <v>E</v>
          </cell>
          <cell r="AW96">
            <v>0</v>
          </cell>
          <cell r="AX96">
            <v>11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1</v>
          </cell>
          <cell r="BI96">
            <v>16</v>
          </cell>
          <cell r="BJ96">
            <v>0</v>
          </cell>
          <cell r="BK96">
            <v>0</v>
          </cell>
          <cell r="BL96">
            <v>11</v>
          </cell>
          <cell r="BM96">
            <v>1</v>
          </cell>
          <cell r="BN96">
            <v>12</v>
          </cell>
          <cell r="BO96">
            <v>0</v>
          </cell>
          <cell r="BP96">
            <v>0</v>
          </cell>
          <cell r="BQ96">
            <v>0</v>
          </cell>
          <cell r="BT96">
            <v>-12</v>
          </cell>
          <cell r="BV96">
            <v>0</v>
          </cell>
        </row>
        <row r="97">
          <cell r="B97" t="str">
            <v>M0109</v>
          </cell>
          <cell r="C97" t="str">
            <v>MUNNA</v>
          </cell>
          <cell r="E97" t="str">
            <v>HK</v>
          </cell>
          <cell r="H97" t="str">
            <v>A</v>
          </cell>
          <cell r="I97" t="str">
            <v>A</v>
          </cell>
          <cell r="J97" t="str">
            <v>A</v>
          </cell>
          <cell r="K97" t="str">
            <v>A</v>
          </cell>
          <cell r="L97" t="str">
            <v>A</v>
          </cell>
          <cell r="M97" t="str">
            <v>A</v>
          </cell>
          <cell r="N97" t="str">
            <v>A</v>
          </cell>
          <cell r="O97" t="str">
            <v>A</v>
          </cell>
          <cell r="P97" t="str">
            <v>A</v>
          </cell>
          <cell r="Q97" t="str">
            <v>A</v>
          </cell>
          <cell r="R97" t="str">
            <v>A</v>
          </cell>
          <cell r="S97" t="str">
            <v>A</v>
          </cell>
          <cell r="T97" t="str">
            <v>A</v>
          </cell>
          <cell r="U97" t="str">
            <v>A</v>
          </cell>
          <cell r="V97" t="str">
            <v>A</v>
          </cell>
          <cell r="W97" t="str">
            <v>A</v>
          </cell>
          <cell r="X97" t="str">
            <v>A</v>
          </cell>
          <cell r="Y97" t="str">
            <v>A</v>
          </cell>
          <cell r="Z97" t="str">
            <v>A</v>
          </cell>
          <cell r="AA97" t="str">
            <v>A</v>
          </cell>
          <cell r="AB97" t="str">
            <v>A</v>
          </cell>
          <cell r="AC97" t="str">
            <v>A</v>
          </cell>
          <cell r="AD97" t="str">
            <v>A</v>
          </cell>
          <cell r="AE97" t="str">
            <v>A</v>
          </cell>
          <cell r="AF97" t="str">
            <v>A</v>
          </cell>
          <cell r="AG97" t="str">
            <v>A</v>
          </cell>
          <cell r="AH97" t="str">
            <v>E</v>
          </cell>
          <cell r="AI97" t="str">
            <v>E</v>
          </cell>
          <cell r="AJ97" t="str">
            <v>E</v>
          </cell>
          <cell r="AK97" t="str">
            <v>E</v>
          </cell>
          <cell r="AL97" t="str">
            <v>E</v>
          </cell>
          <cell r="AM97" t="str">
            <v>E</v>
          </cell>
          <cell r="AN97" t="str">
            <v>E</v>
          </cell>
          <cell r="AO97" t="str">
            <v>O</v>
          </cell>
          <cell r="AP97" t="str">
            <v>E</v>
          </cell>
          <cell r="AQ97" t="str">
            <v>E</v>
          </cell>
          <cell r="AR97" t="str">
            <v>E</v>
          </cell>
          <cell r="AS97" t="str">
            <v>E</v>
          </cell>
          <cell r="AW97">
            <v>0</v>
          </cell>
          <cell r="AX97">
            <v>11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16</v>
          </cell>
          <cell r="BJ97">
            <v>0</v>
          </cell>
          <cell r="BK97">
            <v>0</v>
          </cell>
          <cell r="BL97">
            <v>11</v>
          </cell>
          <cell r="BM97">
            <v>1</v>
          </cell>
          <cell r="BN97">
            <v>12</v>
          </cell>
          <cell r="BO97">
            <v>0</v>
          </cell>
          <cell r="BP97">
            <v>0</v>
          </cell>
          <cell r="BQ97">
            <v>0</v>
          </cell>
          <cell r="BT97">
            <v>-12</v>
          </cell>
          <cell r="BV97">
            <v>0</v>
          </cell>
        </row>
        <row r="98">
          <cell r="B98" t="str">
            <v>M0110</v>
          </cell>
          <cell r="C98" t="str">
            <v>DIWAKAR</v>
          </cell>
          <cell r="E98" t="str">
            <v>HK</v>
          </cell>
          <cell r="H98" t="str">
            <v>A</v>
          </cell>
          <cell r="I98" t="str">
            <v>A</v>
          </cell>
          <cell r="J98" t="str">
            <v>A</v>
          </cell>
          <cell r="K98" t="str">
            <v>A</v>
          </cell>
          <cell r="L98" t="str">
            <v>A</v>
          </cell>
          <cell r="M98" t="str">
            <v>A</v>
          </cell>
          <cell r="N98" t="str">
            <v>A</v>
          </cell>
          <cell r="O98" t="str">
            <v>A</v>
          </cell>
          <cell r="P98" t="str">
            <v>A</v>
          </cell>
          <cell r="Q98" t="str">
            <v>A</v>
          </cell>
          <cell r="R98" t="str">
            <v>A</v>
          </cell>
          <cell r="S98" t="str">
            <v>A</v>
          </cell>
          <cell r="T98" t="str">
            <v>A</v>
          </cell>
          <cell r="U98" t="str">
            <v>A</v>
          </cell>
          <cell r="V98" t="str">
            <v>A</v>
          </cell>
          <cell r="W98" t="str">
            <v>A</v>
          </cell>
          <cell r="X98" t="str">
            <v>A</v>
          </cell>
          <cell r="Y98" t="str">
            <v>A</v>
          </cell>
          <cell r="Z98" t="str">
            <v>A</v>
          </cell>
          <cell r="AA98" t="str">
            <v>A</v>
          </cell>
          <cell r="AB98" t="str">
            <v>A</v>
          </cell>
          <cell r="AC98" t="str">
            <v>A</v>
          </cell>
          <cell r="AD98" t="str">
            <v>A</v>
          </cell>
          <cell r="AE98" t="str">
            <v>A</v>
          </cell>
          <cell r="AF98" t="str">
            <v>A</v>
          </cell>
          <cell r="AG98" t="str">
            <v>A</v>
          </cell>
          <cell r="AH98" t="str">
            <v>N</v>
          </cell>
          <cell r="AI98" t="str">
            <v>N</v>
          </cell>
          <cell r="AJ98" t="str">
            <v>N</v>
          </cell>
          <cell r="AK98" t="str">
            <v>N</v>
          </cell>
          <cell r="AL98" t="str">
            <v>N</v>
          </cell>
          <cell r="AM98" t="str">
            <v>N</v>
          </cell>
          <cell r="AN98" t="str">
            <v>N</v>
          </cell>
          <cell r="AO98" t="str">
            <v>O</v>
          </cell>
          <cell r="AP98" t="str">
            <v>N</v>
          </cell>
          <cell r="AQ98" t="str">
            <v>N</v>
          </cell>
          <cell r="AR98" t="str">
            <v>N</v>
          </cell>
          <cell r="AS98" t="str">
            <v>N</v>
          </cell>
          <cell r="AW98">
            <v>0</v>
          </cell>
          <cell r="AX98">
            <v>0</v>
          </cell>
          <cell r="AY98">
            <v>11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1</v>
          </cell>
          <cell r="BI98">
            <v>16</v>
          </cell>
          <cell r="BJ98">
            <v>0</v>
          </cell>
          <cell r="BK98">
            <v>0</v>
          </cell>
          <cell r="BL98">
            <v>11</v>
          </cell>
          <cell r="BM98">
            <v>1</v>
          </cell>
          <cell r="BN98">
            <v>12</v>
          </cell>
          <cell r="BO98">
            <v>0</v>
          </cell>
          <cell r="BP98">
            <v>0</v>
          </cell>
          <cell r="BQ98">
            <v>0</v>
          </cell>
          <cell r="BT98">
            <v>-12</v>
          </cell>
          <cell r="BV98">
            <v>0</v>
          </cell>
        </row>
        <row r="99">
          <cell r="B99" t="str">
            <v>M0111</v>
          </cell>
          <cell r="C99" t="str">
            <v>DEVANAND</v>
          </cell>
          <cell r="E99" t="str">
            <v>HK</v>
          </cell>
          <cell r="H99" t="str">
            <v>A</v>
          </cell>
          <cell r="I99" t="str">
            <v>A</v>
          </cell>
          <cell r="J99" t="str">
            <v>A</v>
          </cell>
          <cell r="K99" t="str">
            <v>A</v>
          </cell>
          <cell r="L99" t="str">
            <v>A</v>
          </cell>
          <cell r="M99" t="str">
            <v>A</v>
          </cell>
          <cell r="N99" t="str">
            <v>A</v>
          </cell>
          <cell r="O99" t="str">
            <v>A</v>
          </cell>
          <cell r="P99" t="str">
            <v>A</v>
          </cell>
          <cell r="Q99" t="str">
            <v>A</v>
          </cell>
          <cell r="R99" t="str">
            <v>A</v>
          </cell>
          <cell r="S99" t="str">
            <v>A</v>
          </cell>
          <cell r="T99" t="str">
            <v>A</v>
          </cell>
          <cell r="U99" t="str">
            <v>A</v>
          </cell>
          <cell r="V99" t="str">
            <v>A</v>
          </cell>
          <cell r="W99" t="str">
            <v>A</v>
          </cell>
          <cell r="X99" t="str">
            <v>A</v>
          </cell>
          <cell r="Y99" t="str">
            <v>A</v>
          </cell>
          <cell r="Z99" t="str">
            <v>A</v>
          </cell>
          <cell r="AA99" t="str">
            <v>A</v>
          </cell>
          <cell r="AB99" t="str">
            <v>A</v>
          </cell>
          <cell r="AC99" t="str">
            <v>A</v>
          </cell>
          <cell r="AD99" t="str">
            <v>A</v>
          </cell>
          <cell r="AE99" t="str">
            <v>A</v>
          </cell>
          <cell r="AF99" t="str">
            <v>A</v>
          </cell>
          <cell r="AG99" t="str">
            <v>A</v>
          </cell>
          <cell r="AH99" t="str">
            <v>A</v>
          </cell>
          <cell r="AI99" t="str">
            <v>N</v>
          </cell>
          <cell r="AJ99" t="str">
            <v>N</v>
          </cell>
          <cell r="AK99" t="str">
            <v>N</v>
          </cell>
          <cell r="AL99" t="str">
            <v>N</v>
          </cell>
          <cell r="AM99" t="str">
            <v>N</v>
          </cell>
          <cell r="AN99" t="str">
            <v>N</v>
          </cell>
          <cell r="AO99" t="str">
            <v>N</v>
          </cell>
          <cell r="AP99" t="str">
            <v>O</v>
          </cell>
          <cell r="AQ99" t="str">
            <v>N</v>
          </cell>
          <cell r="AR99" t="str">
            <v>N</v>
          </cell>
          <cell r="AS99" t="str">
            <v>N</v>
          </cell>
          <cell r="AW99">
            <v>0</v>
          </cell>
          <cell r="AX99">
            <v>0</v>
          </cell>
          <cell r="AY99">
            <v>10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1</v>
          </cell>
          <cell r="BI99">
            <v>17</v>
          </cell>
          <cell r="BJ99">
            <v>0</v>
          </cell>
          <cell r="BK99">
            <v>0</v>
          </cell>
          <cell r="BL99">
            <v>10</v>
          </cell>
          <cell r="BM99">
            <v>1</v>
          </cell>
          <cell r="BN99">
            <v>11</v>
          </cell>
          <cell r="BO99">
            <v>0</v>
          </cell>
          <cell r="BP99">
            <v>0</v>
          </cell>
          <cell r="BQ99">
            <v>0</v>
          </cell>
          <cell r="BT99">
            <v>-11</v>
          </cell>
          <cell r="BV99">
            <v>0</v>
          </cell>
        </row>
        <row r="100">
          <cell r="B100" t="str">
            <v>M0112</v>
          </cell>
          <cell r="C100" t="str">
            <v>KARAN</v>
          </cell>
          <cell r="E100" t="str">
            <v>HK</v>
          </cell>
          <cell r="H100" t="str">
            <v>A</v>
          </cell>
          <cell r="I100" t="str">
            <v>A</v>
          </cell>
          <cell r="J100" t="str">
            <v>A</v>
          </cell>
          <cell r="K100" t="str">
            <v>A</v>
          </cell>
          <cell r="L100" t="str">
            <v>A</v>
          </cell>
          <cell r="M100" t="str">
            <v>A</v>
          </cell>
          <cell r="N100" t="str">
            <v>A</v>
          </cell>
          <cell r="O100" t="str">
            <v>A</v>
          </cell>
          <cell r="P100" t="str">
            <v>A</v>
          </cell>
          <cell r="Q100" t="str">
            <v>A</v>
          </cell>
          <cell r="R100" t="str">
            <v>A</v>
          </cell>
          <cell r="S100" t="str">
            <v>A</v>
          </cell>
          <cell r="T100" t="str">
            <v>A</v>
          </cell>
          <cell r="U100" t="str">
            <v>A</v>
          </cell>
          <cell r="V100" t="str">
            <v>A</v>
          </cell>
          <cell r="W100" t="str">
            <v>A</v>
          </cell>
          <cell r="X100" t="str">
            <v>A</v>
          </cell>
          <cell r="Y100" t="str">
            <v>A</v>
          </cell>
          <cell r="Z100" t="str">
            <v>A</v>
          </cell>
          <cell r="AA100" t="str">
            <v>A</v>
          </cell>
          <cell r="AB100" t="str">
            <v>A</v>
          </cell>
          <cell r="AC100" t="str">
            <v>A</v>
          </cell>
          <cell r="AD100" t="str">
            <v>A</v>
          </cell>
          <cell r="AE100" t="str">
            <v>A</v>
          </cell>
          <cell r="AF100" t="str">
            <v>A</v>
          </cell>
          <cell r="AG100" t="str">
            <v>A</v>
          </cell>
          <cell r="AH100" t="str">
            <v>A</v>
          </cell>
          <cell r="AI100" t="str">
            <v>E</v>
          </cell>
          <cell r="AJ100" t="str">
            <v>M</v>
          </cell>
          <cell r="AK100" t="str">
            <v>M</v>
          </cell>
          <cell r="AL100" t="str">
            <v>M</v>
          </cell>
          <cell r="AM100" t="str">
            <v>E</v>
          </cell>
          <cell r="AN100" t="str">
            <v>E</v>
          </cell>
          <cell r="AO100" t="str">
            <v>E</v>
          </cell>
          <cell r="AP100" t="str">
            <v>N</v>
          </cell>
          <cell r="AQ100" t="str">
            <v>O</v>
          </cell>
          <cell r="AR100" t="str">
            <v>N</v>
          </cell>
          <cell r="AS100" t="str">
            <v>N</v>
          </cell>
          <cell r="AW100">
            <v>3</v>
          </cell>
          <cell r="AX100">
            <v>4</v>
          </cell>
          <cell r="AY100">
            <v>3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1</v>
          </cell>
          <cell r="BI100">
            <v>17</v>
          </cell>
          <cell r="BJ100">
            <v>0</v>
          </cell>
          <cell r="BK100">
            <v>0</v>
          </cell>
          <cell r="BL100">
            <v>10</v>
          </cell>
          <cell r="BM100">
            <v>1</v>
          </cell>
          <cell r="BN100">
            <v>11</v>
          </cell>
          <cell r="BO100">
            <v>0</v>
          </cell>
          <cell r="BP100">
            <v>0</v>
          </cell>
          <cell r="BQ100">
            <v>0</v>
          </cell>
          <cell r="BT100">
            <v>-11</v>
          </cell>
          <cell r="BV100">
            <v>0</v>
          </cell>
        </row>
        <row r="101">
          <cell r="B101" t="str">
            <v>M0113</v>
          </cell>
          <cell r="C101" t="str">
            <v>SHORABH</v>
          </cell>
          <cell r="E101" t="str">
            <v>HK</v>
          </cell>
          <cell r="H101" t="str">
            <v>A</v>
          </cell>
          <cell r="I101" t="str">
            <v>A</v>
          </cell>
          <cell r="J101" t="str">
            <v>A</v>
          </cell>
          <cell r="K101" t="str">
            <v>A</v>
          </cell>
          <cell r="L101" t="str">
            <v>A</v>
          </cell>
          <cell r="M101" t="str">
            <v>A</v>
          </cell>
          <cell r="N101" t="str">
            <v>A</v>
          </cell>
          <cell r="O101" t="str">
            <v>A</v>
          </cell>
          <cell r="P101" t="str">
            <v>A</v>
          </cell>
          <cell r="Q101" t="str">
            <v>A</v>
          </cell>
          <cell r="R101" t="str">
            <v>A</v>
          </cell>
          <cell r="S101" t="str">
            <v>A</v>
          </cell>
          <cell r="T101" t="str">
            <v>A</v>
          </cell>
          <cell r="U101" t="str">
            <v>A</v>
          </cell>
          <cell r="V101" t="str">
            <v>A</v>
          </cell>
          <cell r="W101" t="str">
            <v>A</v>
          </cell>
          <cell r="X101" t="str">
            <v>A</v>
          </cell>
          <cell r="Y101" t="str">
            <v>A</v>
          </cell>
          <cell r="Z101" t="str">
            <v>A</v>
          </cell>
          <cell r="AA101" t="str">
            <v>A</v>
          </cell>
          <cell r="AB101" t="str">
            <v>A</v>
          </cell>
          <cell r="AC101" t="str">
            <v>A</v>
          </cell>
          <cell r="AD101" t="str">
            <v>A</v>
          </cell>
          <cell r="AE101" t="str">
            <v>A</v>
          </cell>
          <cell r="AF101" t="str">
            <v>A</v>
          </cell>
          <cell r="AG101" t="str">
            <v>A</v>
          </cell>
          <cell r="AH101" t="str">
            <v>A</v>
          </cell>
          <cell r="AI101" t="str">
            <v>E</v>
          </cell>
          <cell r="AJ101" t="str">
            <v>E</v>
          </cell>
          <cell r="AK101" t="str">
            <v>E</v>
          </cell>
          <cell r="AL101" t="str">
            <v>E</v>
          </cell>
          <cell r="AM101" t="str">
            <v>E</v>
          </cell>
          <cell r="AN101" t="str">
            <v>E</v>
          </cell>
          <cell r="AO101" t="str">
            <v>E</v>
          </cell>
          <cell r="AP101" t="str">
            <v>O</v>
          </cell>
          <cell r="AQ101" t="str">
            <v>E</v>
          </cell>
          <cell r="AR101" t="str">
            <v>A</v>
          </cell>
          <cell r="AS101" t="str">
            <v>E</v>
          </cell>
          <cell r="AW101">
            <v>0</v>
          </cell>
          <cell r="AX101">
            <v>9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17</v>
          </cell>
          <cell r="BJ101">
            <v>0</v>
          </cell>
          <cell r="BK101">
            <v>0</v>
          </cell>
          <cell r="BL101">
            <v>9</v>
          </cell>
          <cell r="BM101">
            <v>1</v>
          </cell>
          <cell r="BN101">
            <v>10</v>
          </cell>
          <cell r="BO101">
            <v>0</v>
          </cell>
          <cell r="BP101">
            <v>0</v>
          </cell>
          <cell r="BQ101">
            <v>0</v>
          </cell>
          <cell r="BT101">
            <v>-10</v>
          </cell>
          <cell r="BV101">
            <v>0</v>
          </cell>
        </row>
        <row r="102">
          <cell r="B102" t="str">
            <v>M0114</v>
          </cell>
          <cell r="C102" t="str">
            <v>RAGVENDRA</v>
          </cell>
          <cell r="E102" t="str">
            <v>HK</v>
          </cell>
          <cell r="H102" t="str">
            <v>A</v>
          </cell>
          <cell r="I102" t="str">
            <v>A</v>
          </cell>
          <cell r="J102" t="str">
            <v>A</v>
          </cell>
          <cell r="K102" t="str">
            <v>A</v>
          </cell>
          <cell r="L102" t="str">
            <v>A</v>
          </cell>
          <cell r="M102" t="str">
            <v>A</v>
          </cell>
          <cell r="N102" t="str">
            <v>A</v>
          </cell>
          <cell r="O102" t="str">
            <v>A</v>
          </cell>
          <cell r="P102" t="str">
            <v>A</v>
          </cell>
          <cell r="Q102" t="str">
            <v>A</v>
          </cell>
          <cell r="R102" t="str">
            <v>A</v>
          </cell>
          <cell r="S102" t="str">
            <v>A</v>
          </cell>
          <cell r="T102" t="str">
            <v>A</v>
          </cell>
          <cell r="U102" t="str">
            <v>A</v>
          </cell>
          <cell r="V102" t="str">
            <v>A</v>
          </cell>
          <cell r="W102" t="str">
            <v>A</v>
          </cell>
          <cell r="X102" t="str">
            <v>A</v>
          </cell>
          <cell r="Y102" t="str">
            <v>A</v>
          </cell>
          <cell r="Z102" t="str">
            <v>A</v>
          </cell>
          <cell r="AA102" t="str">
            <v>A</v>
          </cell>
          <cell r="AB102" t="str">
            <v>A</v>
          </cell>
          <cell r="AC102" t="str">
            <v>A</v>
          </cell>
          <cell r="AD102" t="str">
            <v>A</v>
          </cell>
          <cell r="AE102" t="str">
            <v>A</v>
          </cell>
          <cell r="AF102" t="str">
            <v>A</v>
          </cell>
          <cell r="AG102" t="str">
            <v>A</v>
          </cell>
          <cell r="AH102" t="str">
            <v>A</v>
          </cell>
          <cell r="AI102" t="str">
            <v>E</v>
          </cell>
          <cell r="AJ102" t="str">
            <v>E</v>
          </cell>
          <cell r="AK102" t="str">
            <v>E</v>
          </cell>
          <cell r="AL102" t="str">
            <v>E</v>
          </cell>
          <cell r="AM102" t="str">
            <v>N</v>
          </cell>
          <cell r="AN102" t="str">
            <v>N</v>
          </cell>
          <cell r="AO102" t="str">
            <v>N</v>
          </cell>
          <cell r="AP102" t="str">
            <v>O</v>
          </cell>
          <cell r="AQ102" t="str">
            <v>N</v>
          </cell>
          <cell r="AR102" t="str">
            <v>E</v>
          </cell>
          <cell r="AS102" t="str">
            <v>N</v>
          </cell>
          <cell r="AW102">
            <v>0</v>
          </cell>
          <cell r="AX102">
            <v>5</v>
          </cell>
          <cell r="AY102">
            <v>5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1</v>
          </cell>
          <cell r="BI102">
            <v>17</v>
          </cell>
          <cell r="BJ102">
            <v>0</v>
          </cell>
          <cell r="BK102">
            <v>0</v>
          </cell>
          <cell r="BL102">
            <v>10</v>
          </cell>
          <cell r="BM102">
            <v>1</v>
          </cell>
          <cell r="BN102">
            <v>11</v>
          </cell>
          <cell r="BO102">
            <v>0</v>
          </cell>
          <cell r="BP102">
            <v>0</v>
          </cell>
          <cell r="BQ102">
            <v>0</v>
          </cell>
          <cell r="BT102">
            <v>-11</v>
          </cell>
          <cell r="BV102">
            <v>0</v>
          </cell>
        </row>
        <row r="103">
          <cell r="B103" t="str">
            <v>M0115</v>
          </cell>
          <cell r="C103" t="str">
            <v>UMESH</v>
          </cell>
          <cell r="E103" t="str">
            <v>HK</v>
          </cell>
          <cell r="H103" t="str">
            <v>A</v>
          </cell>
          <cell r="I103" t="str">
            <v>A</v>
          </cell>
          <cell r="J103" t="str">
            <v>A</v>
          </cell>
          <cell r="K103" t="str">
            <v>A</v>
          </cell>
          <cell r="L103" t="str">
            <v>A</v>
          </cell>
          <cell r="M103" t="str">
            <v>A</v>
          </cell>
          <cell r="N103" t="str">
            <v>A</v>
          </cell>
          <cell r="O103" t="str">
            <v>A</v>
          </cell>
          <cell r="P103" t="str">
            <v>A</v>
          </cell>
          <cell r="Q103" t="str">
            <v>A</v>
          </cell>
          <cell r="R103" t="str">
            <v>A</v>
          </cell>
          <cell r="S103" t="str">
            <v>A</v>
          </cell>
          <cell r="T103" t="str">
            <v>A</v>
          </cell>
          <cell r="U103" t="str">
            <v>A</v>
          </cell>
          <cell r="V103" t="str">
            <v>A</v>
          </cell>
          <cell r="W103" t="str">
            <v>A</v>
          </cell>
          <cell r="X103" t="str">
            <v>A</v>
          </cell>
          <cell r="Y103" t="str">
            <v>A</v>
          </cell>
          <cell r="Z103" t="str">
            <v>A</v>
          </cell>
          <cell r="AA103" t="str">
            <v>A</v>
          </cell>
          <cell r="AB103" t="str">
            <v>A</v>
          </cell>
          <cell r="AC103" t="str">
            <v>A</v>
          </cell>
          <cell r="AD103" t="str">
            <v>A</v>
          </cell>
          <cell r="AE103" t="str">
            <v>A</v>
          </cell>
          <cell r="AF103" t="str">
            <v>A</v>
          </cell>
          <cell r="AG103" t="str">
            <v>A</v>
          </cell>
          <cell r="AH103" t="str">
            <v>A</v>
          </cell>
          <cell r="AI103" t="str">
            <v>E</v>
          </cell>
          <cell r="AJ103" t="str">
            <v>E</v>
          </cell>
          <cell r="AK103" t="str">
            <v>E</v>
          </cell>
          <cell r="AL103" t="str">
            <v>E</v>
          </cell>
          <cell r="AM103" t="str">
            <v>E</v>
          </cell>
          <cell r="AN103" t="str">
            <v>E</v>
          </cell>
          <cell r="AO103" t="str">
            <v>E</v>
          </cell>
          <cell r="AP103" t="str">
            <v>O</v>
          </cell>
          <cell r="AQ103" t="str">
            <v>E</v>
          </cell>
          <cell r="AR103" t="str">
            <v>E</v>
          </cell>
          <cell r="AS103" t="str">
            <v>E</v>
          </cell>
          <cell r="AW103">
            <v>0</v>
          </cell>
          <cell r="AX103">
            <v>10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1</v>
          </cell>
          <cell r="BI103">
            <v>17</v>
          </cell>
          <cell r="BJ103">
            <v>0</v>
          </cell>
          <cell r="BK103">
            <v>0</v>
          </cell>
          <cell r="BL103">
            <v>10</v>
          </cell>
          <cell r="BM103">
            <v>1</v>
          </cell>
          <cell r="BN103">
            <v>11</v>
          </cell>
          <cell r="BO103">
            <v>0</v>
          </cell>
          <cell r="BP103">
            <v>0</v>
          </cell>
          <cell r="BQ103">
            <v>0</v>
          </cell>
          <cell r="BT103">
            <v>-11</v>
          </cell>
          <cell r="BV103">
            <v>0</v>
          </cell>
        </row>
        <row r="104">
          <cell r="B104" t="str">
            <v>M0116</v>
          </cell>
          <cell r="C104" t="str">
            <v>VIKAS</v>
          </cell>
          <cell r="E104" t="str">
            <v>H.K</v>
          </cell>
          <cell r="H104" t="str">
            <v>A</v>
          </cell>
          <cell r="I104" t="str">
            <v>A</v>
          </cell>
          <cell r="J104" t="str">
            <v>A</v>
          </cell>
          <cell r="K104" t="str">
            <v>A</v>
          </cell>
          <cell r="L104" t="str">
            <v>A</v>
          </cell>
          <cell r="M104" t="str">
            <v>A</v>
          </cell>
          <cell r="N104" t="str">
            <v>A</v>
          </cell>
          <cell r="O104" t="str">
            <v>A</v>
          </cell>
          <cell r="P104" t="str">
            <v>A</v>
          </cell>
          <cell r="Q104" t="str">
            <v>A</v>
          </cell>
          <cell r="R104" t="str">
            <v>A</v>
          </cell>
          <cell r="S104" t="str">
            <v>A</v>
          </cell>
          <cell r="T104" t="str">
            <v>A</v>
          </cell>
          <cell r="U104" t="str">
            <v>A</v>
          </cell>
          <cell r="V104" t="str">
            <v>A</v>
          </cell>
          <cell r="W104" t="str">
            <v>A</v>
          </cell>
          <cell r="X104" t="str">
            <v>A</v>
          </cell>
          <cell r="Y104" t="str">
            <v>A</v>
          </cell>
          <cell r="Z104" t="str">
            <v>A</v>
          </cell>
          <cell r="AA104" t="str">
            <v>A</v>
          </cell>
          <cell r="AB104" t="str">
            <v>A</v>
          </cell>
          <cell r="AC104" t="str">
            <v>A</v>
          </cell>
          <cell r="AD104" t="str">
            <v>A</v>
          </cell>
          <cell r="AE104" t="str">
            <v>A</v>
          </cell>
          <cell r="AF104" t="str">
            <v>A</v>
          </cell>
          <cell r="AG104" t="str">
            <v>A</v>
          </cell>
          <cell r="AH104" t="str">
            <v>A</v>
          </cell>
          <cell r="AI104" t="str">
            <v>A</v>
          </cell>
          <cell r="AJ104" t="str">
            <v>A</v>
          </cell>
          <cell r="AK104" t="str">
            <v>A</v>
          </cell>
          <cell r="AL104" t="str">
            <v>A</v>
          </cell>
          <cell r="AM104" t="str">
            <v>E</v>
          </cell>
          <cell r="AN104" t="str">
            <v>E</v>
          </cell>
          <cell r="AO104" t="str">
            <v>E</v>
          </cell>
          <cell r="AP104" t="str">
            <v>E</v>
          </cell>
          <cell r="AQ104" t="str">
            <v>E</v>
          </cell>
          <cell r="AR104" t="str">
            <v>E</v>
          </cell>
          <cell r="AS104" t="str">
            <v>E</v>
          </cell>
          <cell r="AW104">
            <v>0</v>
          </cell>
          <cell r="AX104">
            <v>7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20</v>
          </cell>
          <cell r="BJ104">
            <v>0</v>
          </cell>
          <cell r="BK104">
            <v>0</v>
          </cell>
          <cell r="BL104">
            <v>7</v>
          </cell>
          <cell r="BM104">
            <v>0</v>
          </cell>
          <cell r="BN104">
            <v>7</v>
          </cell>
          <cell r="BO104">
            <v>0</v>
          </cell>
          <cell r="BP104">
            <v>0</v>
          </cell>
          <cell r="BQ104">
            <v>0</v>
          </cell>
          <cell r="BT104">
            <v>-7</v>
          </cell>
          <cell r="BV104">
            <v>0</v>
          </cell>
        </row>
        <row r="105">
          <cell r="B105" t="str">
            <v>M0101</v>
          </cell>
          <cell r="C105" t="str">
            <v>VIPIN</v>
          </cell>
          <cell r="E105" t="str">
            <v>H.K</v>
          </cell>
          <cell r="H105" t="str">
            <v>PR</v>
          </cell>
          <cell r="I105" t="str">
            <v>PR</v>
          </cell>
          <cell r="J105" t="str">
            <v>PR</v>
          </cell>
          <cell r="K105" t="str">
            <v>PR</v>
          </cell>
          <cell r="L105" t="str">
            <v>PR</v>
          </cell>
          <cell r="M105" t="str">
            <v>O</v>
          </cell>
          <cell r="N105" t="str">
            <v>PR</v>
          </cell>
          <cell r="O105" t="str">
            <v>PR</v>
          </cell>
          <cell r="P105" t="str">
            <v>PR</v>
          </cell>
          <cell r="Q105" t="str">
            <v>PR</v>
          </cell>
          <cell r="R105" t="str">
            <v>PR</v>
          </cell>
          <cell r="S105" t="str">
            <v>PR</v>
          </cell>
          <cell r="T105" t="str">
            <v>O</v>
          </cell>
          <cell r="U105" t="str">
            <v>PR</v>
          </cell>
          <cell r="V105" t="str">
            <v>PR</v>
          </cell>
          <cell r="W105" t="str">
            <v>PR</v>
          </cell>
          <cell r="X105" t="str">
            <v>PR</v>
          </cell>
          <cell r="Y105" t="str">
            <v>PR</v>
          </cell>
          <cell r="Z105" t="str">
            <v>PR</v>
          </cell>
          <cell r="AA105" t="str">
            <v>O</v>
          </cell>
          <cell r="AB105" t="str">
            <v>PR</v>
          </cell>
          <cell r="AC105" t="str">
            <v>PR</v>
          </cell>
          <cell r="AD105" t="str">
            <v>PR</v>
          </cell>
          <cell r="AE105" t="str">
            <v>PR</v>
          </cell>
          <cell r="AF105" t="str">
            <v>PR</v>
          </cell>
          <cell r="AG105" t="str">
            <v>PR</v>
          </cell>
          <cell r="AH105" t="str">
            <v>O</v>
          </cell>
          <cell r="AI105" t="str">
            <v>PR</v>
          </cell>
          <cell r="AJ105" t="str">
            <v>A</v>
          </cell>
          <cell r="AK105" t="str">
            <v>PR</v>
          </cell>
          <cell r="AL105" t="str">
            <v>PR</v>
          </cell>
          <cell r="AM105" t="str">
            <v>PR</v>
          </cell>
          <cell r="AN105" t="str">
            <v>PR</v>
          </cell>
          <cell r="AO105" t="str">
            <v>O</v>
          </cell>
          <cell r="AP105" t="str">
            <v>PR</v>
          </cell>
          <cell r="AQ105" t="str">
            <v>PR</v>
          </cell>
          <cell r="AR105" t="str">
            <v>PR</v>
          </cell>
          <cell r="AS105" t="str">
            <v>PR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1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T105">
            <v>0</v>
          </cell>
          <cell r="BV105">
            <v>0</v>
          </cell>
        </row>
        <row r="106">
          <cell r="B106" t="str">
            <v>M0100</v>
          </cell>
          <cell r="C106" t="str">
            <v>DEEPAK</v>
          </cell>
          <cell r="E106" t="str">
            <v>H.K</v>
          </cell>
          <cell r="H106" t="str">
            <v>PR</v>
          </cell>
          <cell r="I106" t="str">
            <v>PR</v>
          </cell>
          <cell r="J106" t="str">
            <v>PR</v>
          </cell>
          <cell r="K106" t="str">
            <v>O</v>
          </cell>
          <cell r="L106" t="str">
            <v>PR</v>
          </cell>
          <cell r="M106" t="str">
            <v>PR</v>
          </cell>
          <cell r="N106" t="str">
            <v>PR</v>
          </cell>
          <cell r="O106" t="str">
            <v>PR</v>
          </cell>
          <cell r="P106" t="str">
            <v>PR</v>
          </cell>
          <cell r="Q106" t="str">
            <v>PR</v>
          </cell>
          <cell r="R106" t="str">
            <v>O</v>
          </cell>
          <cell r="S106" t="str">
            <v>PR</v>
          </cell>
          <cell r="T106" t="str">
            <v>PR</v>
          </cell>
          <cell r="U106" t="str">
            <v>PR</v>
          </cell>
          <cell r="V106" t="str">
            <v>PR</v>
          </cell>
          <cell r="W106" t="str">
            <v>PR</v>
          </cell>
          <cell r="X106" t="str">
            <v>PR</v>
          </cell>
          <cell r="Y106" t="str">
            <v>O</v>
          </cell>
          <cell r="Z106" t="str">
            <v>PR</v>
          </cell>
          <cell r="AA106" t="str">
            <v>PR</v>
          </cell>
          <cell r="AB106" t="str">
            <v>PR</v>
          </cell>
          <cell r="AC106" t="str">
            <v>PR</v>
          </cell>
          <cell r="AD106" t="str">
            <v>PR</v>
          </cell>
          <cell r="AE106" t="str">
            <v>PR</v>
          </cell>
          <cell r="AF106" t="str">
            <v>O</v>
          </cell>
          <cell r="AG106" t="str">
            <v>PR</v>
          </cell>
          <cell r="AH106" t="str">
            <v>PR</v>
          </cell>
          <cell r="AI106" t="str">
            <v>PR</v>
          </cell>
          <cell r="AJ106" t="str">
            <v>A</v>
          </cell>
          <cell r="AK106" t="str">
            <v>PR</v>
          </cell>
          <cell r="AL106" t="str">
            <v>PR</v>
          </cell>
          <cell r="AM106" t="str">
            <v>PR</v>
          </cell>
          <cell r="AN106" t="str">
            <v>PR</v>
          </cell>
          <cell r="AO106" t="str">
            <v>PR</v>
          </cell>
          <cell r="AP106" t="str">
            <v>PR</v>
          </cell>
          <cell r="AQ106" t="str">
            <v>PR</v>
          </cell>
          <cell r="AR106" t="str">
            <v>O</v>
          </cell>
          <cell r="AS106" t="str">
            <v>A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1</v>
          </cell>
          <cell r="BJ106">
            <v>0</v>
          </cell>
          <cell r="BK106">
            <v>0</v>
          </cell>
          <cell r="BL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T106">
            <v>0</v>
          </cell>
          <cell r="BV106">
            <v>0</v>
          </cell>
        </row>
        <row r="107">
          <cell r="B107" t="str">
            <v>M099</v>
          </cell>
          <cell r="C107" t="str">
            <v>ROHIT</v>
          </cell>
          <cell r="E107" t="str">
            <v>H.K</v>
          </cell>
          <cell r="H107" t="str">
            <v>PR</v>
          </cell>
          <cell r="I107" t="str">
            <v>PR</v>
          </cell>
          <cell r="J107" t="str">
            <v>PR</v>
          </cell>
          <cell r="K107" t="str">
            <v>PR</v>
          </cell>
          <cell r="L107" t="str">
            <v>O</v>
          </cell>
          <cell r="M107" t="str">
            <v>PR</v>
          </cell>
          <cell r="N107" t="str">
            <v>PR</v>
          </cell>
          <cell r="O107" t="str">
            <v>PR</v>
          </cell>
          <cell r="P107" t="str">
            <v>PR</v>
          </cell>
          <cell r="Q107" t="str">
            <v>PR</v>
          </cell>
          <cell r="R107" t="str">
            <v>PR</v>
          </cell>
          <cell r="S107" t="str">
            <v>O</v>
          </cell>
          <cell r="T107" t="str">
            <v>PR</v>
          </cell>
          <cell r="U107" t="str">
            <v>A</v>
          </cell>
          <cell r="V107" t="str">
            <v>A</v>
          </cell>
          <cell r="W107" t="str">
            <v>PR</v>
          </cell>
          <cell r="X107" t="str">
            <v>PR</v>
          </cell>
          <cell r="Y107" t="str">
            <v>PR</v>
          </cell>
          <cell r="Z107" t="str">
            <v>O</v>
          </cell>
          <cell r="AA107" t="str">
            <v>PR</v>
          </cell>
          <cell r="AB107" t="str">
            <v>PR</v>
          </cell>
          <cell r="AC107" t="str">
            <v>PR</v>
          </cell>
          <cell r="AD107" t="str">
            <v>PR</v>
          </cell>
          <cell r="AE107" t="str">
            <v>PR</v>
          </cell>
          <cell r="AF107" t="str">
            <v>PR</v>
          </cell>
          <cell r="AG107" t="str">
            <v>O</v>
          </cell>
          <cell r="AH107" t="str">
            <v>PR</v>
          </cell>
          <cell r="AI107" t="str">
            <v>PR</v>
          </cell>
          <cell r="AJ107" t="str">
            <v>PR</v>
          </cell>
          <cell r="AK107" t="str">
            <v>PR</v>
          </cell>
          <cell r="AL107" t="str">
            <v>A</v>
          </cell>
          <cell r="AM107" t="str">
            <v>PR</v>
          </cell>
          <cell r="AN107" t="str">
            <v>PR</v>
          </cell>
          <cell r="AO107" t="str">
            <v>PR</v>
          </cell>
          <cell r="AP107" t="str">
            <v>PR</v>
          </cell>
          <cell r="AQ107" t="str">
            <v>PR</v>
          </cell>
          <cell r="AR107" t="str">
            <v>PR</v>
          </cell>
          <cell r="AS107" t="str">
            <v>O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2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T107">
            <v>0</v>
          </cell>
          <cell r="BV107">
            <v>0</v>
          </cell>
        </row>
        <row r="108">
          <cell r="B108" t="str">
            <v>M098</v>
          </cell>
          <cell r="C108" t="str">
            <v>MANISH</v>
          </cell>
          <cell r="E108" t="str">
            <v>H.K</v>
          </cell>
          <cell r="H108" t="str">
            <v>O</v>
          </cell>
          <cell r="I108" t="str">
            <v>PR</v>
          </cell>
          <cell r="J108" t="str">
            <v>PR</v>
          </cell>
          <cell r="K108" t="str">
            <v>PR</v>
          </cell>
          <cell r="L108" t="str">
            <v>PR</v>
          </cell>
          <cell r="M108" t="str">
            <v>PR</v>
          </cell>
          <cell r="N108" t="str">
            <v>PR</v>
          </cell>
          <cell r="O108" t="str">
            <v>O</v>
          </cell>
          <cell r="P108" t="str">
            <v>PR</v>
          </cell>
          <cell r="Q108" t="str">
            <v>PR</v>
          </cell>
          <cell r="R108" t="str">
            <v>PR</v>
          </cell>
          <cell r="S108" t="str">
            <v>PR</v>
          </cell>
          <cell r="T108" t="str">
            <v>PR</v>
          </cell>
          <cell r="U108" t="str">
            <v>PR</v>
          </cell>
          <cell r="V108" t="str">
            <v>O</v>
          </cell>
          <cell r="W108" t="str">
            <v>PR</v>
          </cell>
          <cell r="X108" t="str">
            <v>PR</v>
          </cell>
          <cell r="Y108" t="str">
            <v>PR</v>
          </cell>
          <cell r="Z108" t="str">
            <v>PR</v>
          </cell>
          <cell r="AA108" t="str">
            <v>PR</v>
          </cell>
          <cell r="AB108" t="str">
            <v>PR</v>
          </cell>
          <cell r="AC108" t="str">
            <v>PR</v>
          </cell>
          <cell r="AD108" t="str">
            <v>PR</v>
          </cell>
          <cell r="AE108" t="str">
            <v>O</v>
          </cell>
          <cell r="AF108" t="str">
            <v>M+E</v>
          </cell>
          <cell r="AG108" t="str">
            <v>PR</v>
          </cell>
          <cell r="AH108" t="str">
            <v>PR</v>
          </cell>
          <cell r="AI108" t="str">
            <v>PR</v>
          </cell>
          <cell r="AJ108" t="str">
            <v>PR</v>
          </cell>
          <cell r="AK108" t="str">
            <v>A</v>
          </cell>
          <cell r="AL108" t="str">
            <v>PR</v>
          </cell>
          <cell r="AM108" t="str">
            <v>PR</v>
          </cell>
          <cell r="AN108" t="str">
            <v>PR</v>
          </cell>
          <cell r="AO108" t="str">
            <v>PR</v>
          </cell>
          <cell r="AP108" t="str">
            <v>PR</v>
          </cell>
          <cell r="AQ108" t="str">
            <v>O</v>
          </cell>
          <cell r="AR108" t="str">
            <v>PR</v>
          </cell>
          <cell r="AS108" t="str">
            <v>PR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1</v>
          </cell>
          <cell r="BJ108">
            <v>0</v>
          </cell>
          <cell r="BK108">
            <v>0</v>
          </cell>
          <cell r="BL108">
            <v>1</v>
          </cell>
          <cell r="BN108">
            <v>1</v>
          </cell>
          <cell r="BO108">
            <v>1</v>
          </cell>
          <cell r="BP108">
            <v>0</v>
          </cell>
          <cell r="BQ108">
            <v>0</v>
          </cell>
          <cell r="BT108">
            <v>-1</v>
          </cell>
          <cell r="BV108">
            <v>8</v>
          </cell>
        </row>
        <row r="109">
          <cell r="B109" t="str">
            <v>M094</v>
          </cell>
          <cell r="C109" t="str">
            <v>AMAN</v>
          </cell>
          <cell r="E109" t="str">
            <v>H.K</v>
          </cell>
          <cell r="H109" t="str">
            <v>O</v>
          </cell>
          <cell r="I109" t="str">
            <v>PR</v>
          </cell>
          <cell r="J109" t="str">
            <v>PR</v>
          </cell>
          <cell r="K109" t="str">
            <v>PR</v>
          </cell>
          <cell r="L109" t="str">
            <v>PR</v>
          </cell>
          <cell r="M109" t="str">
            <v>PR</v>
          </cell>
          <cell r="N109" t="str">
            <v>PR</v>
          </cell>
          <cell r="O109" t="str">
            <v>O</v>
          </cell>
          <cell r="P109" t="str">
            <v>PR</v>
          </cell>
          <cell r="Q109" t="str">
            <v>PR</v>
          </cell>
          <cell r="R109" t="str">
            <v>PR</v>
          </cell>
          <cell r="S109" t="str">
            <v>PR</v>
          </cell>
          <cell r="T109" t="str">
            <v>PR</v>
          </cell>
          <cell r="U109" t="str">
            <v>PR</v>
          </cell>
          <cell r="V109" t="str">
            <v>O</v>
          </cell>
          <cell r="W109" t="str">
            <v>PR</v>
          </cell>
          <cell r="X109" t="str">
            <v>PR</v>
          </cell>
          <cell r="Y109" t="str">
            <v>PR</v>
          </cell>
          <cell r="Z109" t="str">
            <v>PR</v>
          </cell>
          <cell r="AA109" t="str">
            <v>PR</v>
          </cell>
          <cell r="AB109" t="str">
            <v>PR</v>
          </cell>
          <cell r="AC109" t="str">
            <v>PR</v>
          </cell>
          <cell r="AD109" t="str">
            <v>PR</v>
          </cell>
          <cell r="AE109" t="str">
            <v>O</v>
          </cell>
          <cell r="AF109" t="str">
            <v>PR</v>
          </cell>
          <cell r="AG109" t="str">
            <v>PR</v>
          </cell>
          <cell r="AH109" t="str">
            <v>PR</v>
          </cell>
          <cell r="AI109" t="str">
            <v>PR</v>
          </cell>
          <cell r="AJ109" t="str">
            <v>PR</v>
          </cell>
          <cell r="AK109" t="str">
            <v>PR</v>
          </cell>
          <cell r="AL109" t="str">
            <v>O</v>
          </cell>
          <cell r="AM109" t="str">
            <v>PR</v>
          </cell>
          <cell r="AN109" t="str">
            <v>PR</v>
          </cell>
          <cell r="AO109" t="str">
            <v>PR</v>
          </cell>
          <cell r="AP109" t="str">
            <v>PR</v>
          </cell>
          <cell r="AQ109" t="str">
            <v>PR</v>
          </cell>
          <cell r="AR109" t="str">
            <v>A</v>
          </cell>
          <cell r="AS109" t="str">
            <v>A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T109">
            <v>0</v>
          </cell>
          <cell r="BV109">
            <v>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allto:1116179566" TargetMode="External"/><Relationship Id="rId1" Type="http://schemas.openxmlformats.org/officeDocument/2006/relationships/hyperlink" Target="callto:11161795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5"/>
  <sheetViews>
    <sheetView topLeftCell="B1" zoomScale="70" zoomScaleNormal="70" workbookViewId="0">
      <selection activeCell="Z8" sqref="Z1:Z1048576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15" style="7" customWidth="1"/>
    <col min="7" max="7" width="14.85546875" style="7" customWidth="1"/>
    <col min="8" max="8" width="15.140625" style="7" customWidth="1"/>
    <col min="9" max="9" width="13.2851562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2" style="7" customWidth="1"/>
    <col min="34" max="34" width="22.28515625" style="7" customWidth="1"/>
    <col min="35" max="35" width="14.85546875" style="7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8">
      <c r="A1" s="75" t="s">
        <v>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8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8">
      <c r="A3" s="75" t="s">
        <v>460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8" ht="15.75" customHeight="1">
      <c r="A4" s="8" t="s">
        <v>3</v>
      </c>
      <c r="B4" s="8"/>
      <c r="C4" s="8"/>
      <c r="D4" s="8">
        <v>24</v>
      </c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8">
      <c r="A5" s="1" t="s">
        <v>31</v>
      </c>
      <c r="B5" s="17"/>
      <c r="C5" s="17"/>
      <c r="D5" s="17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6" spans="1:38" ht="19.5" customHeight="1">
      <c r="A6" s="81" t="s">
        <v>24</v>
      </c>
      <c r="B6" s="82"/>
      <c r="C6" s="82"/>
      <c r="D6" s="83"/>
      <c r="E6" s="87" t="s">
        <v>365</v>
      </c>
      <c r="F6" s="88"/>
      <c r="G6" s="88"/>
      <c r="H6" s="88"/>
      <c r="I6" s="88"/>
      <c r="J6" s="88"/>
      <c r="K6" s="88"/>
      <c r="L6" s="15"/>
      <c r="M6" s="15"/>
      <c r="N6" s="15"/>
      <c r="O6" s="15"/>
      <c r="P6" s="12"/>
      <c r="Q6" s="12"/>
      <c r="R6" s="12"/>
      <c r="S6" s="12"/>
      <c r="T6" s="12"/>
      <c r="U6" s="12"/>
      <c r="V6" s="12"/>
      <c r="W6" s="12"/>
      <c r="X6" s="12"/>
      <c r="Y6" s="78"/>
      <c r="Z6" s="78"/>
      <c r="AA6" s="78"/>
      <c r="AB6" s="78"/>
      <c r="AC6" s="78"/>
      <c r="AD6" s="78"/>
      <c r="AE6" s="78"/>
      <c r="AF6" s="78"/>
      <c r="AG6" s="78"/>
      <c r="AH6" s="78"/>
    </row>
    <row r="7" spans="1:38" ht="54" customHeight="1">
      <c r="A7" s="84"/>
      <c r="B7" s="85"/>
      <c r="C7" s="85"/>
      <c r="D7" s="86"/>
      <c r="E7" s="89"/>
      <c r="F7" s="90"/>
      <c r="G7" s="90"/>
      <c r="H7" s="90"/>
      <c r="I7" s="90"/>
      <c r="J7" s="90"/>
      <c r="K7" s="90"/>
      <c r="L7" s="14"/>
      <c r="M7" s="14"/>
      <c r="N7" s="14"/>
      <c r="O7" s="14"/>
      <c r="P7" s="13"/>
      <c r="Q7" s="13"/>
      <c r="R7" s="13"/>
      <c r="S7" s="13"/>
      <c r="T7" s="13"/>
      <c r="U7" s="13"/>
      <c r="V7" s="13"/>
      <c r="W7" s="13"/>
      <c r="X7" s="13"/>
      <c r="Y7" s="90"/>
      <c r="Z7" s="90"/>
      <c r="AA7" s="90"/>
      <c r="AB7" s="90"/>
      <c r="AC7" s="90"/>
      <c r="AD7" s="90"/>
      <c r="AE7" s="90"/>
      <c r="AF7" s="90"/>
      <c r="AG7" s="90"/>
      <c r="AH7" s="91"/>
    </row>
    <row r="8" spans="1:38">
      <c r="A8" s="2" t="s">
        <v>0</v>
      </c>
      <c r="B8" s="2"/>
      <c r="C8" s="9" t="s">
        <v>357</v>
      </c>
      <c r="D8" s="5"/>
      <c r="E8" s="5"/>
      <c r="F8" s="5"/>
      <c r="G8" s="5"/>
      <c r="H8" s="5"/>
      <c r="I8" s="16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8" ht="15" customHeight="1">
      <c r="A9" s="92" t="s">
        <v>5</v>
      </c>
      <c r="B9" s="92" t="s">
        <v>28</v>
      </c>
      <c r="C9" s="94" t="s">
        <v>6</v>
      </c>
      <c r="D9" s="94" t="s">
        <v>29</v>
      </c>
      <c r="E9" s="96" t="s">
        <v>7</v>
      </c>
      <c r="F9" s="98" t="s">
        <v>33</v>
      </c>
      <c r="G9" s="96" t="s">
        <v>34</v>
      </c>
      <c r="H9" s="96" t="s">
        <v>251</v>
      </c>
      <c r="I9" s="96" t="s">
        <v>1</v>
      </c>
      <c r="J9" s="79" t="s">
        <v>356</v>
      </c>
      <c r="K9" s="100"/>
      <c r="L9" s="100"/>
      <c r="M9" s="100"/>
      <c r="N9" s="80"/>
      <c r="O9" s="47"/>
      <c r="P9" s="79" t="s">
        <v>8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80"/>
      <c r="AB9" s="79" t="s">
        <v>9</v>
      </c>
      <c r="AC9" s="80"/>
      <c r="AD9" s="92" t="s">
        <v>30</v>
      </c>
      <c r="AE9" s="92" t="s">
        <v>359</v>
      </c>
      <c r="AF9" s="92" t="s">
        <v>358</v>
      </c>
      <c r="AG9" s="92" t="s">
        <v>10</v>
      </c>
      <c r="AH9" s="92" t="s">
        <v>11</v>
      </c>
      <c r="AI9" s="92" t="s">
        <v>32</v>
      </c>
      <c r="AJ9" s="92" t="s">
        <v>37</v>
      </c>
    </row>
    <row r="10" spans="1:38" ht="43.5" customHeight="1">
      <c r="A10" s="93"/>
      <c r="B10" s="93"/>
      <c r="C10" s="95"/>
      <c r="D10" s="95"/>
      <c r="E10" s="97"/>
      <c r="F10" s="99"/>
      <c r="G10" s="97"/>
      <c r="H10" s="97"/>
      <c r="I10" s="97"/>
      <c r="J10" s="29" t="s">
        <v>25</v>
      </c>
      <c r="K10" s="29" t="s">
        <v>12</v>
      </c>
      <c r="L10" s="29" t="s">
        <v>21</v>
      </c>
      <c r="M10" s="29" t="s">
        <v>22</v>
      </c>
      <c r="N10" s="29" t="s">
        <v>13</v>
      </c>
      <c r="O10" s="29" t="s">
        <v>347</v>
      </c>
      <c r="P10" s="29" t="s">
        <v>14</v>
      </c>
      <c r="Q10" s="29" t="s">
        <v>15</v>
      </c>
      <c r="R10" s="29" t="s">
        <v>27</v>
      </c>
      <c r="S10" s="29" t="s">
        <v>348</v>
      </c>
      <c r="T10" s="29" t="s">
        <v>363</v>
      </c>
      <c r="U10" s="29" t="s">
        <v>26</v>
      </c>
      <c r="V10" s="29" t="s">
        <v>12</v>
      </c>
      <c r="W10" s="29" t="s">
        <v>21</v>
      </c>
      <c r="X10" s="29" t="s">
        <v>22</v>
      </c>
      <c r="Y10" s="29" t="s">
        <v>35</v>
      </c>
      <c r="Z10" s="29" t="s">
        <v>364</v>
      </c>
      <c r="AA10" s="29" t="s">
        <v>23</v>
      </c>
      <c r="AB10" s="29" t="s">
        <v>17</v>
      </c>
      <c r="AC10" s="29" t="s">
        <v>16</v>
      </c>
      <c r="AD10" s="93"/>
      <c r="AE10" s="93"/>
      <c r="AF10" s="93"/>
      <c r="AG10" s="93"/>
      <c r="AH10" s="93"/>
      <c r="AI10" s="93"/>
      <c r="AJ10" s="93"/>
    </row>
    <row r="11" spans="1:38" s="22" customFormat="1" ht="30.75" customHeight="1">
      <c r="A11" s="18">
        <v>1</v>
      </c>
      <c r="B11" s="50" t="s">
        <v>38</v>
      </c>
      <c r="C11" s="38" t="s">
        <v>39</v>
      </c>
      <c r="D11" s="38" t="s">
        <v>40</v>
      </c>
      <c r="E11" s="38" t="s">
        <v>41</v>
      </c>
      <c r="F11" s="44">
        <v>101606373975</v>
      </c>
      <c r="G11" s="38">
        <v>6930526305</v>
      </c>
      <c r="H11" s="41">
        <v>37240</v>
      </c>
      <c r="I11" s="38" t="s">
        <v>249</v>
      </c>
      <c r="J11" s="51">
        <v>10075</v>
      </c>
      <c r="K11" s="51">
        <v>6717</v>
      </c>
      <c r="L11" s="51">
        <v>0</v>
      </c>
      <c r="M11" s="51">
        <v>807</v>
      </c>
      <c r="N11" s="52">
        <f>+J11+K11+L11+M11</f>
        <v>17599</v>
      </c>
      <c r="O11" s="51">
        <v>161</v>
      </c>
      <c r="P11" s="19">
        <f>VLOOKUP(B11,[1]FEB2023!$B$10:$BM$104,63,0)</f>
        <v>23</v>
      </c>
      <c r="Q11" s="19"/>
      <c r="R11" s="19">
        <f t="shared" ref="R11:R72" si="0">P11+Q11</f>
        <v>23</v>
      </c>
      <c r="S11" s="19" cm="1">
        <f t="array" ref="S11">VLOOKUP(B11,+[1]FEB2023!$B$10:$BV$109,73,0)</f>
        <v>0</v>
      </c>
      <c r="T11" s="19"/>
      <c r="U11" s="27">
        <f t="shared" ref="U11:U44" si="1">ROUND(J11/$D$4*R11,0)</f>
        <v>9655</v>
      </c>
      <c r="V11" s="27">
        <f t="shared" ref="V11:V72" si="2">ROUND(K11/$D$4*R11,0)</f>
        <v>6437</v>
      </c>
      <c r="W11" s="27">
        <f t="shared" ref="W11:W72" si="3">L11/$D$4*R11</f>
        <v>0</v>
      </c>
      <c r="X11" s="27">
        <f t="shared" ref="X11:X72" si="4">ROUND(M11/$D$4*R11,0)</f>
        <v>773</v>
      </c>
      <c r="Y11" s="27">
        <f t="shared" ref="Y11:Y72" si="5">ROUND(O11*S11,0)</f>
        <v>0</v>
      </c>
      <c r="Z11" s="27"/>
      <c r="AA11" s="30">
        <f>+U11+V11+W11+X11+Y11+Z11</f>
        <v>16865</v>
      </c>
      <c r="AB11" s="31">
        <f t="shared" ref="AB11:AB72" si="6">+ROUND(U11*12%,0)</f>
        <v>1159</v>
      </c>
      <c r="AC11" s="31">
        <f>+CEILING(AA11*0.75%,1)</f>
        <v>127</v>
      </c>
      <c r="AD11" s="20">
        <f t="shared" ref="AD11:AD72" si="7">+AC11+AB11</f>
        <v>1286</v>
      </c>
      <c r="AE11" s="20"/>
      <c r="AF11" s="20">
        <f t="shared" ref="AF11:AF34" si="8">AA11-AD11</f>
        <v>15579</v>
      </c>
      <c r="AG11" s="21" t="s">
        <v>36</v>
      </c>
      <c r="AH11" s="53" t="s">
        <v>265</v>
      </c>
      <c r="AI11" s="44" t="s">
        <v>266</v>
      </c>
      <c r="AJ11" s="32"/>
      <c r="AL11" s="60"/>
    </row>
    <row r="12" spans="1:38" s="22" customFormat="1" ht="30.75" customHeight="1">
      <c r="A12" s="23">
        <f t="shared" ref="A12:A75" si="9">A11+1</f>
        <v>2</v>
      </c>
      <c r="B12" s="50" t="s">
        <v>42</v>
      </c>
      <c r="C12" s="38" t="s">
        <v>43</v>
      </c>
      <c r="D12" s="38" t="s">
        <v>44</v>
      </c>
      <c r="E12" s="38" t="s">
        <v>41</v>
      </c>
      <c r="F12" s="44">
        <v>101380402505</v>
      </c>
      <c r="G12" s="38">
        <v>6927803053</v>
      </c>
      <c r="H12" s="41">
        <v>35589</v>
      </c>
      <c r="I12" s="38" t="s">
        <v>249</v>
      </c>
      <c r="J12" s="51">
        <v>10075</v>
      </c>
      <c r="K12" s="51">
        <v>6717</v>
      </c>
      <c r="L12" s="51">
        <v>0</v>
      </c>
      <c r="M12" s="51">
        <v>807</v>
      </c>
      <c r="N12" s="52">
        <f t="shared" ref="N12:N71" si="10">+J12+K12+L12+M12</f>
        <v>17599</v>
      </c>
      <c r="O12" s="51">
        <v>161</v>
      </c>
      <c r="P12" s="19">
        <f>VLOOKUP(B12,[1]FEB2023!$B$10:$BM$104,63,0)</f>
        <v>23</v>
      </c>
      <c r="Q12" s="19"/>
      <c r="R12" s="19">
        <f t="shared" si="0"/>
        <v>23</v>
      </c>
      <c r="S12" s="19" cm="1">
        <f t="array" ref="S12">VLOOKUP(B12,+[1]FEB2023!$B$10:$BV$109,73,0)</f>
        <v>8</v>
      </c>
      <c r="T12" s="19"/>
      <c r="U12" s="27">
        <f t="shared" si="1"/>
        <v>9655</v>
      </c>
      <c r="V12" s="27">
        <f t="shared" si="2"/>
        <v>6437</v>
      </c>
      <c r="W12" s="27">
        <f t="shared" si="3"/>
        <v>0</v>
      </c>
      <c r="X12" s="27">
        <f t="shared" si="4"/>
        <v>773</v>
      </c>
      <c r="Y12" s="27">
        <f t="shared" si="5"/>
        <v>1288</v>
      </c>
      <c r="Z12" s="27"/>
      <c r="AA12" s="30">
        <f t="shared" ref="AA12:AA73" si="11">+U12+V12+W12+X12+Y12+Z12</f>
        <v>18153</v>
      </c>
      <c r="AB12" s="31">
        <f t="shared" si="6"/>
        <v>1159</v>
      </c>
      <c r="AC12" s="31">
        <f t="shared" ref="AC12:AC73" si="12">+CEILING(AA12*0.75%,1)</f>
        <v>137</v>
      </c>
      <c r="AD12" s="20">
        <f t="shared" si="7"/>
        <v>1296</v>
      </c>
      <c r="AE12" s="20"/>
      <c r="AF12" s="20">
        <f t="shared" si="8"/>
        <v>16857</v>
      </c>
      <c r="AG12" s="21" t="s">
        <v>36</v>
      </c>
      <c r="AH12" s="45" t="s">
        <v>267</v>
      </c>
      <c r="AI12" s="46" t="s">
        <v>266</v>
      </c>
      <c r="AJ12" s="32"/>
      <c r="AL12" s="60"/>
    </row>
    <row r="13" spans="1:38" s="22" customFormat="1" ht="30.75" customHeight="1">
      <c r="A13" s="23">
        <f t="shared" si="9"/>
        <v>3</v>
      </c>
      <c r="B13" s="50" t="s">
        <v>45</v>
      </c>
      <c r="C13" s="38" t="s">
        <v>46</v>
      </c>
      <c r="D13" s="38" t="s">
        <v>47</v>
      </c>
      <c r="E13" s="38" t="s">
        <v>41</v>
      </c>
      <c r="F13" s="44">
        <v>101213576087</v>
      </c>
      <c r="G13" s="38">
        <v>6927298160</v>
      </c>
      <c r="H13" s="41">
        <v>32143</v>
      </c>
      <c r="I13" s="38" t="s">
        <v>249</v>
      </c>
      <c r="J13" s="51">
        <v>10075</v>
      </c>
      <c r="K13" s="51">
        <v>6717</v>
      </c>
      <c r="L13" s="51">
        <v>0</v>
      </c>
      <c r="M13" s="51">
        <v>807</v>
      </c>
      <c r="N13" s="52">
        <f t="shared" si="10"/>
        <v>17599</v>
      </c>
      <c r="O13" s="51">
        <v>161</v>
      </c>
      <c r="P13" s="19">
        <f>VLOOKUP(B13,[1]FEB2023!$B$10:$BM$104,63,0)</f>
        <v>24</v>
      </c>
      <c r="Q13" s="19"/>
      <c r="R13" s="19">
        <f t="shared" si="0"/>
        <v>24</v>
      </c>
      <c r="S13" s="19" cm="1">
        <f t="array" ref="S13">VLOOKUP(B13,+[1]FEB2023!$B$10:$BV$109,73,0)</f>
        <v>0</v>
      </c>
      <c r="T13" s="19"/>
      <c r="U13" s="27">
        <f t="shared" si="1"/>
        <v>10075</v>
      </c>
      <c r="V13" s="27">
        <f t="shared" si="2"/>
        <v>6717</v>
      </c>
      <c r="W13" s="27">
        <f t="shared" si="3"/>
        <v>0</v>
      </c>
      <c r="X13" s="27">
        <f t="shared" si="4"/>
        <v>807</v>
      </c>
      <c r="Y13" s="27">
        <f t="shared" si="5"/>
        <v>0</v>
      </c>
      <c r="Z13" s="27"/>
      <c r="AA13" s="30">
        <f t="shared" si="11"/>
        <v>17599</v>
      </c>
      <c r="AB13" s="31">
        <f t="shared" si="6"/>
        <v>1209</v>
      </c>
      <c r="AC13" s="31">
        <f t="shared" si="12"/>
        <v>132</v>
      </c>
      <c r="AD13" s="20">
        <f t="shared" si="7"/>
        <v>1341</v>
      </c>
      <c r="AE13" s="20"/>
      <c r="AF13" s="20">
        <f t="shared" si="8"/>
        <v>16258</v>
      </c>
      <c r="AG13" s="21" t="s">
        <v>36</v>
      </c>
      <c r="AH13" s="53" t="s">
        <v>268</v>
      </c>
      <c r="AI13" s="44" t="s">
        <v>266</v>
      </c>
      <c r="AJ13" s="32"/>
      <c r="AL13" s="60"/>
    </row>
    <row r="14" spans="1:38" s="22" customFormat="1" ht="30" customHeight="1">
      <c r="A14" s="23">
        <f t="shared" si="9"/>
        <v>4</v>
      </c>
      <c r="B14" s="50" t="s">
        <v>48</v>
      </c>
      <c r="C14" s="38" t="s">
        <v>49</v>
      </c>
      <c r="D14" s="38" t="s">
        <v>50</v>
      </c>
      <c r="E14" s="38" t="s">
        <v>41</v>
      </c>
      <c r="F14" s="44">
        <v>101141662718</v>
      </c>
      <c r="G14" s="38">
        <v>1113853933</v>
      </c>
      <c r="H14" s="41" t="s">
        <v>252</v>
      </c>
      <c r="I14" s="38" t="s">
        <v>249</v>
      </c>
      <c r="J14" s="51">
        <v>10075</v>
      </c>
      <c r="K14" s="51">
        <v>6717</v>
      </c>
      <c r="L14" s="51">
        <v>0</v>
      </c>
      <c r="M14" s="51">
        <v>807</v>
      </c>
      <c r="N14" s="52">
        <f t="shared" si="10"/>
        <v>17599</v>
      </c>
      <c r="O14" s="51">
        <v>161</v>
      </c>
      <c r="P14" s="19">
        <f>VLOOKUP(B14,[1]FEB2023!$B$10:$BM$104,63,0)</f>
        <v>24</v>
      </c>
      <c r="Q14" s="19"/>
      <c r="R14" s="19">
        <f t="shared" si="0"/>
        <v>24</v>
      </c>
      <c r="S14" s="19" cm="1">
        <f t="array" ref="S14">VLOOKUP(B14,+[1]FEB2023!$B$10:$BV$109,73,0)</f>
        <v>0</v>
      </c>
      <c r="T14" s="19"/>
      <c r="U14" s="27">
        <f t="shared" si="1"/>
        <v>10075</v>
      </c>
      <c r="V14" s="27">
        <f t="shared" si="2"/>
        <v>6717</v>
      </c>
      <c r="W14" s="27">
        <f t="shared" si="3"/>
        <v>0</v>
      </c>
      <c r="X14" s="27">
        <f t="shared" si="4"/>
        <v>807</v>
      </c>
      <c r="Y14" s="27">
        <f t="shared" si="5"/>
        <v>0</v>
      </c>
      <c r="Z14" s="27"/>
      <c r="AA14" s="30">
        <f t="shared" si="11"/>
        <v>17599</v>
      </c>
      <c r="AB14" s="31">
        <f t="shared" si="6"/>
        <v>1209</v>
      </c>
      <c r="AC14" s="31">
        <f t="shared" si="12"/>
        <v>132</v>
      </c>
      <c r="AD14" s="20">
        <f t="shared" si="7"/>
        <v>1341</v>
      </c>
      <c r="AE14" s="20"/>
      <c r="AF14" s="20">
        <f t="shared" si="8"/>
        <v>16258</v>
      </c>
      <c r="AG14" s="21" t="s">
        <v>36</v>
      </c>
      <c r="AH14" s="53" t="s">
        <v>269</v>
      </c>
      <c r="AI14" s="44" t="s">
        <v>266</v>
      </c>
      <c r="AJ14" s="32"/>
      <c r="AL14" s="60"/>
    </row>
    <row r="15" spans="1:38" s="22" customFormat="1" ht="30.75" customHeight="1">
      <c r="A15" s="23">
        <f t="shared" si="9"/>
        <v>5</v>
      </c>
      <c r="B15" s="50" t="s">
        <v>51</v>
      </c>
      <c r="C15" s="38" t="s">
        <v>52</v>
      </c>
      <c r="D15" s="38" t="s">
        <v>53</v>
      </c>
      <c r="E15" s="38" t="s">
        <v>41</v>
      </c>
      <c r="F15" s="44">
        <v>101627363658</v>
      </c>
      <c r="G15" s="38">
        <v>6930780311</v>
      </c>
      <c r="H15" s="41">
        <v>34956</v>
      </c>
      <c r="I15" s="38" t="s">
        <v>249</v>
      </c>
      <c r="J15" s="51">
        <v>10075</v>
      </c>
      <c r="K15" s="51">
        <v>6717</v>
      </c>
      <c r="L15" s="51">
        <v>0</v>
      </c>
      <c r="M15" s="51">
        <v>807</v>
      </c>
      <c r="N15" s="52">
        <f t="shared" si="10"/>
        <v>17599</v>
      </c>
      <c r="O15" s="51">
        <v>161</v>
      </c>
      <c r="P15" s="19">
        <f>VLOOKUP(B15,[1]FEB2023!$B$10:$BM$104,63,0)</f>
        <v>21</v>
      </c>
      <c r="Q15" s="19"/>
      <c r="R15" s="19">
        <f t="shared" si="0"/>
        <v>21</v>
      </c>
      <c r="S15" s="19" cm="1">
        <f t="array" ref="S15">VLOOKUP(B15,+[1]FEB2023!$B$10:$BV$109,73,0)</f>
        <v>8</v>
      </c>
      <c r="T15" s="19"/>
      <c r="U15" s="27">
        <f t="shared" si="1"/>
        <v>8816</v>
      </c>
      <c r="V15" s="27">
        <f t="shared" si="2"/>
        <v>5877</v>
      </c>
      <c r="W15" s="27">
        <f t="shared" si="3"/>
        <v>0</v>
      </c>
      <c r="X15" s="27">
        <f t="shared" si="4"/>
        <v>706</v>
      </c>
      <c r="Y15" s="27">
        <f t="shared" si="5"/>
        <v>1288</v>
      </c>
      <c r="Z15" s="27"/>
      <c r="AA15" s="30">
        <f t="shared" si="11"/>
        <v>16687</v>
      </c>
      <c r="AB15" s="31">
        <f t="shared" si="6"/>
        <v>1058</v>
      </c>
      <c r="AC15" s="31">
        <f t="shared" si="12"/>
        <v>126</v>
      </c>
      <c r="AD15" s="20">
        <f t="shared" si="7"/>
        <v>1184</v>
      </c>
      <c r="AE15" s="20"/>
      <c r="AF15" s="20">
        <f t="shared" si="8"/>
        <v>15503</v>
      </c>
      <c r="AG15" s="21" t="s">
        <v>36</v>
      </c>
      <c r="AH15" s="53" t="s">
        <v>270</v>
      </c>
      <c r="AI15" s="46" t="s">
        <v>266</v>
      </c>
      <c r="AJ15" s="32"/>
      <c r="AL15" s="60"/>
    </row>
    <row r="16" spans="1:38" s="22" customFormat="1" ht="30.75" customHeight="1">
      <c r="A16" s="23">
        <f t="shared" si="9"/>
        <v>6</v>
      </c>
      <c r="B16" s="50" t="s">
        <v>57</v>
      </c>
      <c r="C16" s="38" t="s">
        <v>58</v>
      </c>
      <c r="D16" s="38" t="s">
        <v>59</v>
      </c>
      <c r="E16" s="38" t="s">
        <v>41</v>
      </c>
      <c r="F16" s="44">
        <v>101186281631</v>
      </c>
      <c r="G16" s="38">
        <v>6927214905</v>
      </c>
      <c r="H16" s="41">
        <v>34061</v>
      </c>
      <c r="I16" s="38" t="s">
        <v>249</v>
      </c>
      <c r="J16" s="51">
        <v>10075</v>
      </c>
      <c r="K16" s="51">
        <v>6717</v>
      </c>
      <c r="L16" s="51">
        <v>0</v>
      </c>
      <c r="M16" s="51">
        <v>807</v>
      </c>
      <c r="N16" s="52">
        <f t="shared" si="10"/>
        <v>17599</v>
      </c>
      <c r="O16" s="51">
        <v>161</v>
      </c>
      <c r="P16" s="19">
        <f>VLOOKUP(B16,[1]FEB2023!$B$10:$BM$104,63,0)</f>
        <v>24</v>
      </c>
      <c r="Q16" s="19"/>
      <c r="R16" s="19">
        <f t="shared" si="0"/>
        <v>24</v>
      </c>
      <c r="S16" s="19" cm="1">
        <f t="array" ref="S16">VLOOKUP(B16,+[1]FEB2023!$B$10:$BV$109,73,0)</f>
        <v>0</v>
      </c>
      <c r="T16" s="19"/>
      <c r="U16" s="27">
        <f t="shared" si="1"/>
        <v>10075</v>
      </c>
      <c r="V16" s="27">
        <f t="shared" si="2"/>
        <v>6717</v>
      </c>
      <c r="W16" s="27">
        <f t="shared" si="3"/>
        <v>0</v>
      </c>
      <c r="X16" s="27">
        <f t="shared" si="4"/>
        <v>807</v>
      </c>
      <c r="Y16" s="27">
        <f t="shared" si="5"/>
        <v>0</v>
      </c>
      <c r="Z16" s="27"/>
      <c r="AA16" s="30">
        <f t="shared" si="11"/>
        <v>17599</v>
      </c>
      <c r="AB16" s="31">
        <f t="shared" si="6"/>
        <v>1209</v>
      </c>
      <c r="AC16" s="31">
        <f t="shared" si="12"/>
        <v>132</v>
      </c>
      <c r="AD16" s="20">
        <f t="shared" si="7"/>
        <v>1341</v>
      </c>
      <c r="AE16" s="20"/>
      <c r="AF16" s="20">
        <f t="shared" si="8"/>
        <v>16258</v>
      </c>
      <c r="AG16" s="21" t="s">
        <v>36</v>
      </c>
      <c r="AH16" s="53" t="s">
        <v>272</v>
      </c>
      <c r="AI16" s="44" t="s">
        <v>266</v>
      </c>
      <c r="AJ16" s="32"/>
      <c r="AL16" s="60"/>
    </row>
    <row r="17" spans="1:38" s="22" customFormat="1" ht="30.75" customHeight="1">
      <c r="A17" s="23">
        <f t="shared" si="9"/>
        <v>7</v>
      </c>
      <c r="B17" s="50" t="s">
        <v>60</v>
      </c>
      <c r="C17" s="38" t="s">
        <v>61</v>
      </c>
      <c r="D17" s="38" t="s">
        <v>62</v>
      </c>
      <c r="E17" s="38" t="s">
        <v>41</v>
      </c>
      <c r="F17" s="44">
        <v>101618901736</v>
      </c>
      <c r="G17" s="38">
        <v>6930527890</v>
      </c>
      <c r="H17" s="41">
        <v>34918</v>
      </c>
      <c r="I17" s="38" t="s">
        <v>249</v>
      </c>
      <c r="J17" s="51">
        <v>10075</v>
      </c>
      <c r="K17" s="51">
        <v>6717</v>
      </c>
      <c r="L17" s="51">
        <v>0</v>
      </c>
      <c r="M17" s="51">
        <v>807</v>
      </c>
      <c r="N17" s="52">
        <f t="shared" si="10"/>
        <v>17599</v>
      </c>
      <c r="O17" s="51">
        <v>161</v>
      </c>
      <c r="P17" s="19">
        <f>VLOOKUP(B17,[1]FEB2023!$B$10:$BM$104,63,0)</f>
        <v>23</v>
      </c>
      <c r="Q17" s="19"/>
      <c r="R17" s="19">
        <f t="shared" si="0"/>
        <v>23</v>
      </c>
      <c r="S17" s="19" cm="1">
        <f t="array" ref="S17">VLOOKUP(B17,+[1]FEB2023!$B$10:$BV$109,73,0)</f>
        <v>0</v>
      </c>
      <c r="T17" s="19"/>
      <c r="U17" s="27">
        <f t="shared" si="1"/>
        <v>9655</v>
      </c>
      <c r="V17" s="27">
        <f t="shared" si="2"/>
        <v>6437</v>
      </c>
      <c r="W17" s="27">
        <f t="shared" si="3"/>
        <v>0</v>
      </c>
      <c r="X17" s="27">
        <f t="shared" si="4"/>
        <v>773</v>
      </c>
      <c r="Y17" s="27">
        <f t="shared" si="5"/>
        <v>0</v>
      </c>
      <c r="Z17" s="27"/>
      <c r="AA17" s="30">
        <f t="shared" si="11"/>
        <v>16865</v>
      </c>
      <c r="AB17" s="31">
        <f t="shared" si="6"/>
        <v>1159</v>
      </c>
      <c r="AC17" s="31">
        <f t="shared" si="12"/>
        <v>127</v>
      </c>
      <c r="AD17" s="20">
        <f t="shared" si="7"/>
        <v>1286</v>
      </c>
      <c r="AE17" s="20"/>
      <c r="AF17" s="20">
        <f t="shared" si="8"/>
        <v>15579</v>
      </c>
      <c r="AG17" s="21" t="s">
        <v>36</v>
      </c>
      <c r="AH17" s="53" t="s">
        <v>273</v>
      </c>
      <c r="AI17" s="44" t="s">
        <v>266</v>
      </c>
      <c r="AJ17" s="32"/>
      <c r="AL17" s="60"/>
    </row>
    <row r="18" spans="1:38" s="22" customFormat="1" ht="30.75" customHeight="1">
      <c r="A18" s="23">
        <f t="shared" si="9"/>
        <v>8</v>
      </c>
      <c r="B18" s="50" t="s">
        <v>63</v>
      </c>
      <c r="C18" s="38" t="s">
        <v>64</v>
      </c>
      <c r="D18" s="38" t="s">
        <v>65</v>
      </c>
      <c r="E18" s="38" t="s">
        <v>41</v>
      </c>
      <c r="F18" s="44">
        <v>101307229586</v>
      </c>
      <c r="G18" s="38">
        <v>1116085110</v>
      </c>
      <c r="H18" s="41">
        <v>35626</v>
      </c>
      <c r="I18" s="38" t="s">
        <v>249</v>
      </c>
      <c r="J18" s="51">
        <v>10075</v>
      </c>
      <c r="K18" s="51">
        <v>6717</v>
      </c>
      <c r="L18" s="51">
        <v>0</v>
      </c>
      <c r="M18" s="51">
        <v>807</v>
      </c>
      <c r="N18" s="52">
        <f t="shared" si="10"/>
        <v>17599</v>
      </c>
      <c r="O18" s="51">
        <v>161</v>
      </c>
      <c r="P18" s="19">
        <f>VLOOKUP(B18,[1]FEB2023!$B$10:$BM$104,63,0)</f>
        <v>24</v>
      </c>
      <c r="Q18" s="19"/>
      <c r="R18" s="19">
        <f t="shared" si="0"/>
        <v>24</v>
      </c>
      <c r="S18" s="19" cm="1">
        <f t="array" ref="S18">VLOOKUP(B18,+[1]FEB2023!$B$10:$BV$109,73,0)</f>
        <v>16</v>
      </c>
      <c r="T18" s="19"/>
      <c r="U18" s="27">
        <f t="shared" si="1"/>
        <v>10075</v>
      </c>
      <c r="V18" s="27">
        <f t="shared" si="2"/>
        <v>6717</v>
      </c>
      <c r="W18" s="27">
        <f t="shared" si="3"/>
        <v>0</v>
      </c>
      <c r="X18" s="27">
        <f t="shared" si="4"/>
        <v>807</v>
      </c>
      <c r="Y18" s="27">
        <f t="shared" si="5"/>
        <v>2576</v>
      </c>
      <c r="Z18" s="27"/>
      <c r="AA18" s="30">
        <f t="shared" si="11"/>
        <v>20175</v>
      </c>
      <c r="AB18" s="31">
        <f t="shared" si="6"/>
        <v>1209</v>
      </c>
      <c r="AC18" s="31">
        <f t="shared" si="12"/>
        <v>152</v>
      </c>
      <c r="AD18" s="20">
        <f t="shared" si="7"/>
        <v>1361</v>
      </c>
      <c r="AE18" s="20"/>
      <c r="AF18" s="20">
        <f t="shared" si="8"/>
        <v>18814</v>
      </c>
      <c r="AG18" s="21" t="s">
        <v>36</v>
      </c>
      <c r="AH18" s="53" t="s">
        <v>274</v>
      </c>
      <c r="AI18" s="44" t="s">
        <v>266</v>
      </c>
      <c r="AJ18" s="32"/>
      <c r="AL18" s="60"/>
    </row>
    <row r="19" spans="1:38" s="22" customFormat="1" ht="30.75" customHeight="1">
      <c r="A19" s="23">
        <f t="shared" si="9"/>
        <v>9</v>
      </c>
      <c r="B19" s="50" t="s">
        <v>66</v>
      </c>
      <c r="C19" s="38" t="s">
        <v>67</v>
      </c>
      <c r="D19" s="38" t="s">
        <v>68</v>
      </c>
      <c r="E19" s="38" t="s">
        <v>41</v>
      </c>
      <c r="F19" s="43">
        <v>101618901727</v>
      </c>
      <c r="G19" s="38">
        <v>6930468367</v>
      </c>
      <c r="H19" s="41">
        <v>36410</v>
      </c>
      <c r="I19" s="38" t="s">
        <v>249</v>
      </c>
      <c r="J19" s="51">
        <v>10075</v>
      </c>
      <c r="K19" s="51">
        <v>6717</v>
      </c>
      <c r="L19" s="51">
        <v>0</v>
      </c>
      <c r="M19" s="51">
        <v>807</v>
      </c>
      <c r="N19" s="52">
        <f t="shared" si="10"/>
        <v>17599</v>
      </c>
      <c r="O19" s="51">
        <v>161</v>
      </c>
      <c r="P19" s="19">
        <f>VLOOKUP(B19,[1]FEB2023!$B$10:$BM$104,63,0)</f>
        <v>24</v>
      </c>
      <c r="Q19" s="19"/>
      <c r="R19" s="19">
        <f t="shared" si="0"/>
        <v>24</v>
      </c>
      <c r="S19" s="19" cm="1">
        <f t="array" ref="S19">VLOOKUP(B19,+[1]FEB2023!$B$10:$BV$109,73,0)</f>
        <v>0</v>
      </c>
      <c r="T19" s="19"/>
      <c r="U19" s="27">
        <f t="shared" si="1"/>
        <v>10075</v>
      </c>
      <c r="V19" s="27">
        <f t="shared" si="2"/>
        <v>6717</v>
      </c>
      <c r="W19" s="27">
        <f t="shared" si="3"/>
        <v>0</v>
      </c>
      <c r="X19" s="27">
        <f t="shared" si="4"/>
        <v>807</v>
      </c>
      <c r="Y19" s="27">
        <f t="shared" si="5"/>
        <v>0</v>
      </c>
      <c r="Z19" s="27"/>
      <c r="AA19" s="30">
        <f t="shared" si="11"/>
        <v>17599</v>
      </c>
      <c r="AB19" s="31">
        <f t="shared" si="6"/>
        <v>1209</v>
      </c>
      <c r="AC19" s="31">
        <f t="shared" si="12"/>
        <v>132</v>
      </c>
      <c r="AD19" s="20">
        <f t="shared" si="7"/>
        <v>1341</v>
      </c>
      <c r="AE19" s="20"/>
      <c r="AF19" s="20">
        <f t="shared" si="8"/>
        <v>16258</v>
      </c>
      <c r="AG19" s="24" t="s">
        <v>18</v>
      </c>
      <c r="AH19" s="44" t="s">
        <v>275</v>
      </c>
      <c r="AI19" s="44" t="s">
        <v>276</v>
      </c>
      <c r="AJ19" s="32"/>
      <c r="AL19" s="60"/>
    </row>
    <row r="20" spans="1:38" s="22" customFormat="1" ht="30.75" customHeight="1">
      <c r="A20" s="23">
        <f t="shared" si="9"/>
        <v>10</v>
      </c>
      <c r="B20" s="50" t="s">
        <v>69</v>
      </c>
      <c r="C20" s="38" t="s">
        <v>70</v>
      </c>
      <c r="D20" s="38" t="s">
        <v>71</v>
      </c>
      <c r="E20" s="38" t="s">
        <v>41</v>
      </c>
      <c r="F20" s="43">
        <v>101441254855</v>
      </c>
      <c r="G20" s="38">
        <v>6928600729</v>
      </c>
      <c r="H20" s="41">
        <v>35861</v>
      </c>
      <c r="I20" s="38" t="s">
        <v>249</v>
      </c>
      <c r="J20" s="51">
        <v>10075</v>
      </c>
      <c r="K20" s="51">
        <v>6717</v>
      </c>
      <c r="L20" s="51">
        <v>0</v>
      </c>
      <c r="M20" s="51">
        <v>807</v>
      </c>
      <c r="N20" s="52">
        <f t="shared" si="10"/>
        <v>17599</v>
      </c>
      <c r="O20" s="51">
        <v>161</v>
      </c>
      <c r="P20" s="19">
        <f>VLOOKUP(B20,[1]FEB2023!$B$10:$BM$104,63,0)</f>
        <v>21</v>
      </c>
      <c r="Q20" s="19"/>
      <c r="R20" s="19">
        <f t="shared" si="0"/>
        <v>21</v>
      </c>
      <c r="S20" s="19" cm="1">
        <f t="array" ref="S20">VLOOKUP(B20,+[1]FEB2023!$B$10:$BV$109,73,0)</f>
        <v>8</v>
      </c>
      <c r="T20" s="19"/>
      <c r="U20" s="27">
        <f t="shared" si="1"/>
        <v>8816</v>
      </c>
      <c r="V20" s="27">
        <f t="shared" si="2"/>
        <v>5877</v>
      </c>
      <c r="W20" s="27">
        <f t="shared" si="3"/>
        <v>0</v>
      </c>
      <c r="X20" s="27">
        <f t="shared" si="4"/>
        <v>706</v>
      </c>
      <c r="Y20" s="27">
        <f t="shared" si="5"/>
        <v>1288</v>
      </c>
      <c r="Z20" s="27"/>
      <c r="AA20" s="30">
        <f t="shared" si="11"/>
        <v>16687</v>
      </c>
      <c r="AB20" s="31">
        <f t="shared" si="6"/>
        <v>1058</v>
      </c>
      <c r="AC20" s="31">
        <f t="shared" si="12"/>
        <v>126</v>
      </c>
      <c r="AD20" s="20">
        <f t="shared" si="7"/>
        <v>1184</v>
      </c>
      <c r="AE20" s="20"/>
      <c r="AF20" s="20">
        <f t="shared" si="8"/>
        <v>15503</v>
      </c>
      <c r="AG20" s="21" t="s">
        <v>36</v>
      </c>
      <c r="AH20" s="53" t="s">
        <v>277</v>
      </c>
      <c r="AI20" s="44" t="s">
        <v>266</v>
      </c>
      <c r="AJ20" s="32"/>
      <c r="AL20" s="60"/>
    </row>
    <row r="21" spans="1:38" s="22" customFormat="1" ht="30.75" customHeight="1">
      <c r="A21" s="23">
        <f t="shared" si="9"/>
        <v>11</v>
      </c>
      <c r="B21" s="50" t="s">
        <v>72</v>
      </c>
      <c r="C21" s="38" t="s">
        <v>73</v>
      </c>
      <c r="D21" s="38" t="s">
        <v>74</v>
      </c>
      <c r="E21" s="38" t="s">
        <v>41</v>
      </c>
      <c r="F21" s="43">
        <v>101647720149</v>
      </c>
      <c r="G21" s="38">
        <v>6930780288</v>
      </c>
      <c r="H21" s="41">
        <v>34038</v>
      </c>
      <c r="I21" s="38" t="s">
        <v>249</v>
      </c>
      <c r="J21" s="51">
        <v>10075</v>
      </c>
      <c r="K21" s="51">
        <v>6717</v>
      </c>
      <c r="L21" s="51">
        <v>0</v>
      </c>
      <c r="M21" s="51">
        <v>807</v>
      </c>
      <c r="N21" s="52">
        <f t="shared" si="10"/>
        <v>17599</v>
      </c>
      <c r="O21" s="51">
        <v>161</v>
      </c>
      <c r="P21" s="19">
        <f>VLOOKUP(B21,[1]FEB2023!$B$10:$BM$104,63,0)</f>
        <v>24</v>
      </c>
      <c r="Q21" s="19"/>
      <c r="R21" s="19">
        <f t="shared" si="0"/>
        <v>24</v>
      </c>
      <c r="S21" s="19" cm="1">
        <f t="array" ref="S21">VLOOKUP(B21,+[1]FEB2023!$B$10:$BV$109,73,0)</f>
        <v>0</v>
      </c>
      <c r="T21" s="19"/>
      <c r="U21" s="27">
        <f t="shared" si="1"/>
        <v>10075</v>
      </c>
      <c r="V21" s="27">
        <f t="shared" si="2"/>
        <v>6717</v>
      </c>
      <c r="W21" s="27">
        <f t="shared" si="3"/>
        <v>0</v>
      </c>
      <c r="X21" s="27">
        <f t="shared" si="4"/>
        <v>807</v>
      </c>
      <c r="Y21" s="27">
        <f t="shared" si="5"/>
        <v>0</v>
      </c>
      <c r="Z21" s="27"/>
      <c r="AA21" s="30">
        <f t="shared" si="11"/>
        <v>17599</v>
      </c>
      <c r="AB21" s="31">
        <f t="shared" si="6"/>
        <v>1209</v>
      </c>
      <c r="AC21" s="31">
        <f t="shared" si="12"/>
        <v>132</v>
      </c>
      <c r="AD21" s="20">
        <f t="shared" si="7"/>
        <v>1341</v>
      </c>
      <c r="AE21" s="20"/>
      <c r="AF21" s="20">
        <f t="shared" si="8"/>
        <v>16258</v>
      </c>
      <c r="AG21" s="24" t="s">
        <v>351</v>
      </c>
      <c r="AH21" s="44" t="s">
        <v>278</v>
      </c>
      <c r="AI21" s="44" t="s">
        <v>279</v>
      </c>
      <c r="AJ21" s="32"/>
      <c r="AL21" s="60"/>
    </row>
    <row r="22" spans="1:38" s="22" customFormat="1" ht="30.75" customHeight="1">
      <c r="A22" s="23">
        <f t="shared" si="9"/>
        <v>12</v>
      </c>
      <c r="B22" s="50" t="s">
        <v>75</v>
      </c>
      <c r="C22" s="38" t="s">
        <v>76</v>
      </c>
      <c r="D22" s="38" t="s">
        <v>77</v>
      </c>
      <c r="E22" s="38" t="s">
        <v>41</v>
      </c>
      <c r="F22" s="43">
        <v>101618901704</v>
      </c>
      <c r="G22" s="38">
        <v>6929849978</v>
      </c>
      <c r="H22" s="41">
        <v>36844</v>
      </c>
      <c r="I22" s="38" t="s">
        <v>249</v>
      </c>
      <c r="J22" s="51">
        <v>10075</v>
      </c>
      <c r="K22" s="51">
        <v>6717</v>
      </c>
      <c r="L22" s="51">
        <v>0</v>
      </c>
      <c r="M22" s="51">
        <v>807</v>
      </c>
      <c r="N22" s="52">
        <f t="shared" si="10"/>
        <v>17599</v>
      </c>
      <c r="O22" s="51">
        <v>161</v>
      </c>
      <c r="P22" s="19">
        <f>VLOOKUP(B22,[1]FEB2023!$B$10:$BM$104,63,0)</f>
        <v>24</v>
      </c>
      <c r="Q22" s="19"/>
      <c r="R22" s="19">
        <f t="shared" si="0"/>
        <v>24</v>
      </c>
      <c r="S22" s="19" cm="1">
        <f t="array" ref="S22">VLOOKUP(B22,+[1]FEB2023!$B$10:$BV$109,73,0)</f>
        <v>0</v>
      </c>
      <c r="T22" s="19"/>
      <c r="U22" s="27">
        <f t="shared" si="1"/>
        <v>10075</v>
      </c>
      <c r="V22" s="27">
        <f t="shared" si="2"/>
        <v>6717</v>
      </c>
      <c r="W22" s="27">
        <f t="shared" si="3"/>
        <v>0</v>
      </c>
      <c r="X22" s="27">
        <f t="shared" si="4"/>
        <v>807</v>
      </c>
      <c r="Y22" s="27">
        <f t="shared" si="5"/>
        <v>0</v>
      </c>
      <c r="Z22" s="27"/>
      <c r="AA22" s="30">
        <f t="shared" si="11"/>
        <v>17599</v>
      </c>
      <c r="AB22" s="31">
        <f t="shared" si="6"/>
        <v>1209</v>
      </c>
      <c r="AC22" s="31">
        <f t="shared" si="12"/>
        <v>132</v>
      </c>
      <c r="AD22" s="20">
        <f t="shared" si="7"/>
        <v>1341</v>
      </c>
      <c r="AE22" s="20"/>
      <c r="AF22" s="20">
        <f t="shared" si="8"/>
        <v>16258</v>
      </c>
      <c r="AG22" s="21" t="s">
        <v>349</v>
      </c>
      <c r="AH22" s="44" t="s">
        <v>280</v>
      </c>
      <c r="AI22" s="44" t="s">
        <v>281</v>
      </c>
      <c r="AJ22" s="32"/>
      <c r="AL22" s="60"/>
    </row>
    <row r="23" spans="1:38" s="22" customFormat="1" ht="30.75" customHeight="1">
      <c r="A23" s="23">
        <f t="shared" si="9"/>
        <v>13</v>
      </c>
      <c r="B23" s="50" t="s">
        <v>78</v>
      </c>
      <c r="C23" s="38" t="s">
        <v>79</v>
      </c>
      <c r="D23" s="38" t="s">
        <v>80</v>
      </c>
      <c r="E23" s="38" t="s">
        <v>41</v>
      </c>
      <c r="F23" s="43">
        <v>101141662917</v>
      </c>
      <c r="G23" s="38">
        <v>6927038361</v>
      </c>
      <c r="H23" s="41">
        <v>35261</v>
      </c>
      <c r="I23" s="38" t="s">
        <v>249</v>
      </c>
      <c r="J23" s="51">
        <v>10075</v>
      </c>
      <c r="K23" s="51">
        <v>6717</v>
      </c>
      <c r="L23" s="51">
        <v>0</v>
      </c>
      <c r="M23" s="51">
        <v>807</v>
      </c>
      <c r="N23" s="52">
        <f t="shared" si="10"/>
        <v>17599</v>
      </c>
      <c r="O23" s="51">
        <v>161</v>
      </c>
      <c r="P23" s="19">
        <f>VLOOKUP(B23,[1]FEB2023!$B$10:$BM$104,63,0)</f>
        <v>24</v>
      </c>
      <c r="Q23" s="19"/>
      <c r="R23" s="19">
        <f t="shared" si="0"/>
        <v>24</v>
      </c>
      <c r="S23" s="19" cm="1">
        <f t="array" ref="S23">VLOOKUP(B23,+[1]FEB2023!$B$10:$BV$109,73,0)</f>
        <v>0</v>
      </c>
      <c r="T23" s="19"/>
      <c r="U23" s="27">
        <f t="shared" si="1"/>
        <v>10075</v>
      </c>
      <c r="V23" s="27">
        <f t="shared" si="2"/>
        <v>6717</v>
      </c>
      <c r="W23" s="27">
        <f t="shared" si="3"/>
        <v>0</v>
      </c>
      <c r="X23" s="27">
        <f t="shared" si="4"/>
        <v>807</v>
      </c>
      <c r="Y23" s="27">
        <f t="shared" si="5"/>
        <v>0</v>
      </c>
      <c r="Z23" s="27"/>
      <c r="AA23" s="30">
        <f t="shared" si="11"/>
        <v>17599</v>
      </c>
      <c r="AB23" s="31">
        <f t="shared" si="6"/>
        <v>1209</v>
      </c>
      <c r="AC23" s="31">
        <f t="shared" si="12"/>
        <v>132</v>
      </c>
      <c r="AD23" s="20">
        <f t="shared" si="7"/>
        <v>1341</v>
      </c>
      <c r="AE23" s="20"/>
      <c r="AF23" s="20">
        <f t="shared" si="8"/>
        <v>16258</v>
      </c>
      <c r="AG23" s="21" t="s">
        <v>36</v>
      </c>
      <c r="AH23" s="53" t="s">
        <v>282</v>
      </c>
      <c r="AI23" s="44" t="s">
        <v>266</v>
      </c>
      <c r="AJ23" s="32"/>
      <c r="AL23" s="60"/>
    </row>
    <row r="24" spans="1:38" s="22" customFormat="1" ht="30.75" customHeight="1">
      <c r="A24" s="23">
        <f t="shared" si="9"/>
        <v>14</v>
      </c>
      <c r="B24" s="50" t="s">
        <v>81</v>
      </c>
      <c r="C24" s="38" t="s">
        <v>82</v>
      </c>
      <c r="D24" s="38" t="s">
        <v>83</v>
      </c>
      <c r="E24" s="38" t="s">
        <v>41</v>
      </c>
      <c r="F24" s="43">
        <v>101401208945</v>
      </c>
      <c r="G24" s="38">
        <v>6928672564</v>
      </c>
      <c r="H24" s="41">
        <v>35100</v>
      </c>
      <c r="I24" s="38" t="s">
        <v>249</v>
      </c>
      <c r="J24" s="51">
        <v>10075</v>
      </c>
      <c r="K24" s="51">
        <v>6717</v>
      </c>
      <c r="L24" s="51">
        <v>0</v>
      </c>
      <c r="M24" s="51">
        <v>807</v>
      </c>
      <c r="N24" s="52">
        <f t="shared" si="10"/>
        <v>17599</v>
      </c>
      <c r="O24" s="51">
        <v>161</v>
      </c>
      <c r="P24" s="19">
        <f>VLOOKUP(B24,[1]FEB2023!$B$10:$BM$104,63,0)</f>
        <v>24</v>
      </c>
      <c r="Q24" s="19"/>
      <c r="R24" s="19">
        <f t="shared" si="0"/>
        <v>24</v>
      </c>
      <c r="S24" s="19" cm="1">
        <f t="array" ref="S24">VLOOKUP(B24,+[1]FEB2023!$B$10:$BV$109,73,0)</f>
        <v>16</v>
      </c>
      <c r="T24" s="19"/>
      <c r="U24" s="27">
        <f t="shared" si="1"/>
        <v>10075</v>
      </c>
      <c r="V24" s="27">
        <f t="shared" si="2"/>
        <v>6717</v>
      </c>
      <c r="W24" s="27">
        <f t="shared" si="3"/>
        <v>0</v>
      </c>
      <c r="X24" s="27">
        <f t="shared" si="4"/>
        <v>807</v>
      </c>
      <c r="Y24" s="27">
        <f t="shared" si="5"/>
        <v>2576</v>
      </c>
      <c r="Z24" s="27"/>
      <c r="AA24" s="30">
        <f t="shared" si="11"/>
        <v>20175</v>
      </c>
      <c r="AB24" s="31">
        <f t="shared" si="6"/>
        <v>1209</v>
      </c>
      <c r="AC24" s="31">
        <f t="shared" si="12"/>
        <v>152</v>
      </c>
      <c r="AD24" s="20">
        <f t="shared" si="7"/>
        <v>1361</v>
      </c>
      <c r="AE24" s="20"/>
      <c r="AF24" s="20">
        <f t="shared" si="8"/>
        <v>18814</v>
      </c>
      <c r="AG24" s="21" t="s">
        <v>36</v>
      </c>
      <c r="AH24" s="45" t="s">
        <v>283</v>
      </c>
      <c r="AI24" s="46" t="s">
        <v>266</v>
      </c>
      <c r="AJ24" s="32"/>
      <c r="AL24" s="60"/>
    </row>
    <row r="25" spans="1:38" s="22" customFormat="1" ht="30.75" customHeight="1">
      <c r="A25" s="23">
        <f t="shared" si="9"/>
        <v>15</v>
      </c>
      <c r="B25" s="50" t="s">
        <v>84</v>
      </c>
      <c r="C25" s="38" t="s">
        <v>85</v>
      </c>
      <c r="D25" s="38" t="s">
        <v>86</v>
      </c>
      <c r="E25" s="38" t="s">
        <v>41</v>
      </c>
      <c r="F25" s="43">
        <v>101066486942</v>
      </c>
      <c r="G25" s="38">
        <v>1713666957</v>
      </c>
      <c r="H25" s="41" t="s">
        <v>253</v>
      </c>
      <c r="I25" s="38" t="s">
        <v>249</v>
      </c>
      <c r="J25" s="51">
        <v>10075</v>
      </c>
      <c r="K25" s="51">
        <v>6717</v>
      </c>
      <c r="L25" s="51">
        <v>0</v>
      </c>
      <c r="M25" s="51">
        <v>807</v>
      </c>
      <c r="N25" s="52">
        <f t="shared" si="10"/>
        <v>17599</v>
      </c>
      <c r="O25" s="51">
        <v>161</v>
      </c>
      <c r="P25" s="19">
        <f>VLOOKUP(B25,[1]FEB2023!$B$10:$BM$104,63,0)</f>
        <v>24</v>
      </c>
      <c r="Q25" s="19"/>
      <c r="R25" s="19">
        <f t="shared" si="0"/>
        <v>24</v>
      </c>
      <c r="S25" s="19" cm="1">
        <f t="array" ref="S25">VLOOKUP(B25,+[1]FEB2023!$B$10:$BV$109,73,0)</f>
        <v>0</v>
      </c>
      <c r="T25" s="19"/>
      <c r="U25" s="27">
        <f t="shared" si="1"/>
        <v>10075</v>
      </c>
      <c r="V25" s="27">
        <f t="shared" si="2"/>
        <v>6717</v>
      </c>
      <c r="W25" s="27">
        <f t="shared" si="3"/>
        <v>0</v>
      </c>
      <c r="X25" s="27">
        <f t="shared" si="4"/>
        <v>807</v>
      </c>
      <c r="Y25" s="27">
        <f t="shared" si="5"/>
        <v>0</v>
      </c>
      <c r="Z25" s="27"/>
      <c r="AA25" s="30">
        <f t="shared" si="11"/>
        <v>17599</v>
      </c>
      <c r="AB25" s="31">
        <f t="shared" si="6"/>
        <v>1209</v>
      </c>
      <c r="AC25" s="31">
        <f t="shared" si="12"/>
        <v>132</v>
      </c>
      <c r="AD25" s="20">
        <f t="shared" si="7"/>
        <v>1341</v>
      </c>
      <c r="AE25" s="20"/>
      <c r="AF25" s="20">
        <f t="shared" si="8"/>
        <v>16258</v>
      </c>
      <c r="AG25" s="21" t="s">
        <v>36</v>
      </c>
      <c r="AH25" s="53" t="s">
        <v>284</v>
      </c>
      <c r="AI25" s="44" t="s">
        <v>266</v>
      </c>
      <c r="AJ25" s="32"/>
      <c r="AL25" s="60"/>
    </row>
    <row r="26" spans="1:38" s="22" customFormat="1" ht="30.75" customHeight="1">
      <c r="A26" s="23">
        <f t="shared" si="9"/>
        <v>16</v>
      </c>
      <c r="B26" s="50" t="s">
        <v>87</v>
      </c>
      <c r="C26" s="38" t="s">
        <v>88</v>
      </c>
      <c r="D26" s="38" t="s">
        <v>89</v>
      </c>
      <c r="E26" s="38" t="s">
        <v>41</v>
      </c>
      <c r="F26" s="43">
        <v>101401209433</v>
      </c>
      <c r="G26" s="38">
        <v>6927094736</v>
      </c>
      <c r="H26" s="41" t="s">
        <v>254</v>
      </c>
      <c r="I26" s="38" t="s">
        <v>249</v>
      </c>
      <c r="J26" s="51">
        <v>10075</v>
      </c>
      <c r="K26" s="51">
        <v>6717</v>
      </c>
      <c r="L26" s="51">
        <v>0</v>
      </c>
      <c r="M26" s="51">
        <v>807</v>
      </c>
      <c r="N26" s="52">
        <f t="shared" si="10"/>
        <v>17599</v>
      </c>
      <c r="O26" s="51">
        <v>161</v>
      </c>
      <c r="P26" s="19">
        <f>VLOOKUP(B26,[1]FEB2023!$B$10:$BM$104,63,0)</f>
        <v>24</v>
      </c>
      <c r="Q26" s="19"/>
      <c r="R26" s="19">
        <f t="shared" si="0"/>
        <v>24</v>
      </c>
      <c r="S26" s="19" cm="1">
        <f t="array" ref="S26">VLOOKUP(B26,+[1]FEB2023!$B$10:$BV$109,73,0)</f>
        <v>16</v>
      </c>
      <c r="T26" s="19"/>
      <c r="U26" s="27">
        <f t="shared" si="1"/>
        <v>10075</v>
      </c>
      <c r="V26" s="27">
        <f t="shared" si="2"/>
        <v>6717</v>
      </c>
      <c r="W26" s="27">
        <f t="shared" si="3"/>
        <v>0</v>
      </c>
      <c r="X26" s="27">
        <f t="shared" si="4"/>
        <v>807</v>
      </c>
      <c r="Y26" s="27">
        <f t="shared" si="5"/>
        <v>2576</v>
      </c>
      <c r="Z26" s="27"/>
      <c r="AA26" s="30">
        <f t="shared" si="11"/>
        <v>20175</v>
      </c>
      <c r="AB26" s="31">
        <f t="shared" si="6"/>
        <v>1209</v>
      </c>
      <c r="AC26" s="31">
        <f t="shared" si="12"/>
        <v>152</v>
      </c>
      <c r="AD26" s="20">
        <f t="shared" si="7"/>
        <v>1361</v>
      </c>
      <c r="AE26" s="20"/>
      <c r="AF26" s="20">
        <f t="shared" si="8"/>
        <v>18814</v>
      </c>
      <c r="AG26" s="21" t="s">
        <v>36</v>
      </c>
      <c r="AH26" s="54" t="s">
        <v>285</v>
      </c>
      <c r="AI26" s="46" t="s">
        <v>266</v>
      </c>
      <c r="AJ26" s="32"/>
      <c r="AL26" s="60"/>
    </row>
    <row r="27" spans="1:38" s="22" customFormat="1" ht="30.75" customHeight="1">
      <c r="A27" s="23">
        <f t="shared" si="9"/>
        <v>17</v>
      </c>
      <c r="B27" s="50" t="s">
        <v>90</v>
      </c>
      <c r="C27" s="38" t="s">
        <v>91</v>
      </c>
      <c r="D27" s="38" t="s">
        <v>92</v>
      </c>
      <c r="E27" s="38" t="s">
        <v>41</v>
      </c>
      <c r="F27" s="44">
        <v>101199947067</v>
      </c>
      <c r="G27" s="38">
        <v>6929849997</v>
      </c>
      <c r="H27" s="41" t="s">
        <v>255</v>
      </c>
      <c r="I27" s="38" t="s">
        <v>249</v>
      </c>
      <c r="J27" s="51">
        <v>10075</v>
      </c>
      <c r="K27" s="51">
        <v>6717</v>
      </c>
      <c r="L27" s="51">
        <v>0</v>
      </c>
      <c r="M27" s="51">
        <v>807</v>
      </c>
      <c r="N27" s="52">
        <f t="shared" si="10"/>
        <v>17599</v>
      </c>
      <c r="O27" s="51">
        <v>161</v>
      </c>
      <c r="P27" s="19">
        <f>VLOOKUP(B27,[1]FEB2023!$B$10:$BM$104,63,0)</f>
        <v>24</v>
      </c>
      <c r="Q27" s="19"/>
      <c r="R27" s="19">
        <f t="shared" si="0"/>
        <v>24</v>
      </c>
      <c r="S27" s="19" cm="1">
        <f t="array" ref="S27">VLOOKUP(B27,+[1]FEB2023!$B$10:$BV$109,73,0)</f>
        <v>16</v>
      </c>
      <c r="T27" s="19"/>
      <c r="U27" s="27">
        <f t="shared" si="1"/>
        <v>10075</v>
      </c>
      <c r="V27" s="27">
        <f t="shared" si="2"/>
        <v>6717</v>
      </c>
      <c r="W27" s="27">
        <f t="shared" si="3"/>
        <v>0</v>
      </c>
      <c r="X27" s="27">
        <f t="shared" si="4"/>
        <v>807</v>
      </c>
      <c r="Y27" s="27">
        <f t="shared" si="5"/>
        <v>2576</v>
      </c>
      <c r="Z27" s="27"/>
      <c r="AA27" s="30">
        <f t="shared" si="11"/>
        <v>20175</v>
      </c>
      <c r="AB27" s="31">
        <f t="shared" si="6"/>
        <v>1209</v>
      </c>
      <c r="AC27" s="31">
        <f t="shared" si="12"/>
        <v>152</v>
      </c>
      <c r="AD27" s="20">
        <f t="shared" si="7"/>
        <v>1361</v>
      </c>
      <c r="AE27" s="20"/>
      <c r="AF27" s="20">
        <f t="shared" si="8"/>
        <v>18814</v>
      </c>
      <c r="AG27" s="21" t="s">
        <v>36</v>
      </c>
      <c r="AH27" s="54" t="s">
        <v>286</v>
      </c>
      <c r="AI27" s="46" t="s">
        <v>266</v>
      </c>
      <c r="AJ27" s="32"/>
      <c r="AL27" s="60"/>
    </row>
    <row r="28" spans="1:38" s="22" customFormat="1" ht="30.75" customHeight="1">
      <c r="A28" s="23">
        <f t="shared" si="9"/>
        <v>18</v>
      </c>
      <c r="B28" s="50" t="s">
        <v>93</v>
      </c>
      <c r="C28" s="38" t="s">
        <v>94</v>
      </c>
      <c r="D28" s="38" t="s">
        <v>95</v>
      </c>
      <c r="E28" s="38" t="s">
        <v>41</v>
      </c>
      <c r="F28" s="44">
        <v>101606373952</v>
      </c>
      <c r="G28" s="38">
        <v>6930468276</v>
      </c>
      <c r="H28" s="41">
        <v>35991</v>
      </c>
      <c r="I28" s="38" t="s">
        <v>249</v>
      </c>
      <c r="J28" s="51">
        <v>10075</v>
      </c>
      <c r="K28" s="51">
        <v>6717</v>
      </c>
      <c r="L28" s="51">
        <v>0</v>
      </c>
      <c r="M28" s="51">
        <v>807</v>
      </c>
      <c r="N28" s="52">
        <f t="shared" si="10"/>
        <v>17599</v>
      </c>
      <c r="O28" s="51">
        <v>161</v>
      </c>
      <c r="P28" s="19">
        <f>VLOOKUP(B28,[1]FEB2023!$B$10:$BM$104,63,0)</f>
        <v>21</v>
      </c>
      <c r="Q28" s="19"/>
      <c r="R28" s="19">
        <f t="shared" si="0"/>
        <v>21</v>
      </c>
      <c r="S28" s="19" cm="1">
        <f t="array" ref="S28">VLOOKUP(B28,+[1]FEB2023!$B$10:$BV$109,73,0)</f>
        <v>8</v>
      </c>
      <c r="T28" s="19"/>
      <c r="U28" s="27">
        <f t="shared" si="1"/>
        <v>8816</v>
      </c>
      <c r="V28" s="27">
        <f t="shared" si="2"/>
        <v>5877</v>
      </c>
      <c r="W28" s="27">
        <f t="shared" si="3"/>
        <v>0</v>
      </c>
      <c r="X28" s="27">
        <f t="shared" si="4"/>
        <v>706</v>
      </c>
      <c r="Y28" s="27">
        <f t="shared" si="5"/>
        <v>1288</v>
      </c>
      <c r="Z28" s="27"/>
      <c r="AA28" s="30">
        <f t="shared" si="11"/>
        <v>16687</v>
      </c>
      <c r="AB28" s="31">
        <f t="shared" si="6"/>
        <v>1058</v>
      </c>
      <c r="AC28" s="31">
        <f t="shared" si="12"/>
        <v>126</v>
      </c>
      <c r="AD28" s="20">
        <f t="shared" si="7"/>
        <v>1184</v>
      </c>
      <c r="AE28" s="20"/>
      <c r="AF28" s="20">
        <f t="shared" si="8"/>
        <v>15503</v>
      </c>
      <c r="AG28" s="21" t="s">
        <v>36</v>
      </c>
      <c r="AH28" s="45" t="s">
        <v>287</v>
      </c>
      <c r="AI28" s="46" t="s">
        <v>266</v>
      </c>
      <c r="AJ28" s="32"/>
      <c r="AL28" s="60"/>
    </row>
    <row r="29" spans="1:38" s="22" customFormat="1" ht="30.75" customHeight="1">
      <c r="A29" s="23">
        <f t="shared" si="9"/>
        <v>19</v>
      </c>
      <c r="B29" s="50" t="s">
        <v>96</v>
      </c>
      <c r="C29" s="38" t="s">
        <v>97</v>
      </c>
      <c r="D29" s="38" t="s">
        <v>98</v>
      </c>
      <c r="E29" s="38" t="s">
        <v>41</v>
      </c>
      <c r="F29" s="44">
        <v>101597341981</v>
      </c>
      <c r="G29" s="38">
        <v>6930682161</v>
      </c>
      <c r="H29" s="41">
        <v>35244</v>
      </c>
      <c r="I29" s="38" t="s">
        <v>249</v>
      </c>
      <c r="J29" s="51">
        <v>10075</v>
      </c>
      <c r="K29" s="51">
        <v>6717</v>
      </c>
      <c r="L29" s="51">
        <v>0</v>
      </c>
      <c r="M29" s="51">
        <v>807</v>
      </c>
      <c r="N29" s="52">
        <f t="shared" si="10"/>
        <v>17599</v>
      </c>
      <c r="O29" s="51">
        <v>161</v>
      </c>
      <c r="P29" s="19">
        <f>VLOOKUP(B29,[1]FEB2023!$B$10:$BM$104,63,0)</f>
        <v>20</v>
      </c>
      <c r="Q29" s="19"/>
      <c r="R29" s="19">
        <f t="shared" si="0"/>
        <v>20</v>
      </c>
      <c r="S29" s="19" cm="1">
        <f t="array" ref="S29">VLOOKUP(B29,+[1]FEB2023!$B$10:$BV$109,73,0)</f>
        <v>0</v>
      </c>
      <c r="T29" s="19"/>
      <c r="U29" s="27">
        <f t="shared" si="1"/>
        <v>8396</v>
      </c>
      <c r="V29" s="27">
        <f t="shared" si="2"/>
        <v>5598</v>
      </c>
      <c r="W29" s="27">
        <f t="shared" si="3"/>
        <v>0</v>
      </c>
      <c r="X29" s="27">
        <f t="shared" si="4"/>
        <v>673</v>
      </c>
      <c r="Y29" s="27">
        <f t="shared" si="5"/>
        <v>0</v>
      </c>
      <c r="Z29" s="27"/>
      <c r="AA29" s="30">
        <f t="shared" si="11"/>
        <v>14667</v>
      </c>
      <c r="AB29" s="31">
        <f t="shared" si="6"/>
        <v>1008</v>
      </c>
      <c r="AC29" s="31">
        <f t="shared" si="12"/>
        <v>111</v>
      </c>
      <c r="AD29" s="20">
        <f t="shared" si="7"/>
        <v>1119</v>
      </c>
      <c r="AE29" s="20"/>
      <c r="AF29" s="20">
        <f t="shared" si="8"/>
        <v>13548</v>
      </c>
      <c r="AG29" s="21" t="s">
        <v>36</v>
      </c>
      <c r="AH29" s="54" t="s">
        <v>288</v>
      </c>
      <c r="AI29" s="38" t="s">
        <v>289</v>
      </c>
      <c r="AJ29" s="32"/>
      <c r="AL29" s="60"/>
    </row>
    <row r="30" spans="1:38" s="22" customFormat="1" ht="30.75" customHeight="1">
      <c r="A30" s="23">
        <f t="shared" si="9"/>
        <v>20</v>
      </c>
      <c r="B30" s="50" t="s">
        <v>99</v>
      </c>
      <c r="C30" s="38" t="s">
        <v>100</v>
      </c>
      <c r="D30" s="38" t="s">
        <v>101</v>
      </c>
      <c r="E30" s="38" t="s">
        <v>41</v>
      </c>
      <c r="F30" s="43">
        <v>101551631020</v>
      </c>
      <c r="G30" s="38">
        <v>6930526610</v>
      </c>
      <c r="H30" s="41">
        <v>33239</v>
      </c>
      <c r="I30" s="38" t="s">
        <v>249</v>
      </c>
      <c r="J30" s="51">
        <v>10075</v>
      </c>
      <c r="K30" s="51">
        <v>6717</v>
      </c>
      <c r="L30" s="51">
        <v>0</v>
      </c>
      <c r="M30" s="51">
        <v>807</v>
      </c>
      <c r="N30" s="52">
        <f t="shared" si="10"/>
        <v>17599</v>
      </c>
      <c r="O30" s="51">
        <v>161</v>
      </c>
      <c r="P30" s="19">
        <f>VLOOKUP(B30,[1]FEB2023!$B$10:$BM$104,63,0)</f>
        <v>24</v>
      </c>
      <c r="Q30" s="19"/>
      <c r="R30" s="19">
        <f t="shared" si="0"/>
        <v>24</v>
      </c>
      <c r="S30" s="19" cm="1">
        <f t="array" ref="S30">VLOOKUP(B30,+[1]FEB2023!$B$10:$BV$109,73,0)</f>
        <v>0</v>
      </c>
      <c r="T30" s="19"/>
      <c r="U30" s="27">
        <f t="shared" si="1"/>
        <v>10075</v>
      </c>
      <c r="V30" s="27">
        <f t="shared" si="2"/>
        <v>6717</v>
      </c>
      <c r="W30" s="27">
        <f t="shared" si="3"/>
        <v>0</v>
      </c>
      <c r="X30" s="27">
        <f t="shared" si="4"/>
        <v>807</v>
      </c>
      <c r="Y30" s="27">
        <f t="shared" si="5"/>
        <v>0</v>
      </c>
      <c r="Z30" s="27"/>
      <c r="AA30" s="30">
        <f t="shared" si="11"/>
        <v>17599</v>
      </c>
      <c r="AB30" s="31">
        <f t="shared" si="6"/>
        <v>1209</v>
      </c>
      <c r="AC30" s="31">
        <f t="shared" si="12"/>
        <v>132</v>
      </c>
      <c r="AD30" s="20">
        <f t="shared" si="7"/>
        <v>1341</v>
      </c>
      <c r="AE30" s="20"/>
      <c r="AF30" s="20">
        <f t="shared" si="8"/>
        <v>16258</v>
      </c>
      <c r="AG30" s="21" t="s">
        <v>36</v>
      </c>
      <c r="AH30" s="45" t="s">
        <v>290</v>
      </c>
      <c r="AI30" s="46" t="s">
        <v>266</v>
      </c>
      <c r="AJ30" s="32"/>
      <c r="AL30" s="60"/>
    </row>
    <row r="31" spans="1:38" s="22" customFormat="1" ht="30.75" customHeight="1">
      <c r="A31" s="23">
        <f t="shared" si="9"/>
        <v>21</v>
      </c>
      <c r="B31" s="50" t="s">
        <v>102</v>
      </c>
      <c r="C31" s="38" t="s">
        <v>103</v>
      </c>
      <c r="D31" s="38" t="s">
        <v>104</v>
      </c>
      <c r="E31" s="38" t="s">
        <v>41</v>
      </c>
      <c r="F31" s="43">
        <v>100844624819</v>
      </c>
      <c r="G31" s="38">
        <v>6930403222</v>
      </c>
      <c r="H31" s="41">
        <v>33472</v>
      </c>
      <c r="I31" s="38" t="s">
        <v>249</v>
      </c>
      <c r="J31" s="51">
        <v>10075</v>
      </c>
      <c r="K31" s="51">
        <v>6717</v>
      </c>
      <c r="L31" s="51">
        <v>0</v>
      </c>
      <c r="M31" s="51">
        <v>807</v>
      </c>
      <c r="N31" s="52">
        <f t="shared" si="10"/>
        <v>17599</v>
      </c>
      <c r="O31" s="51">
        <v>161</v>
      </c>
      <c r="P31" s="19">
        <f>VLOOKUP(B31,[1]FEB2023!$B$10:$BM$104,63,0)</f>
        <v>24</v>
      </c>
      <c r="Q31" s="19"/>
      <c r="R31" s="19">
        <f t="shared" si="0"/>
        <v>24</v>
      </c>
      <c r="S31" s="19" cm="1">
        <f t="array" ref="S31">VLOOKUP(B31,+[1]FEB2023!$B$10:$BV$109,73,0)</f>
        <v>0</v>
      </c>
      <c r="T31" s="19"/>
      <c r="U31" s="27">
        <f t="shared" si="1"/>
        <v>10075</v>
      </c>
      <c r="V31" s="27">
        <f t="shared" si="2"/>
        <v>6717</v>
      </c>
      <c r="W31" s="27">
        <f t="shared" si="3"/>
        <v>0</v>
      </c>
      <c r="X31" s="27">
        <f t="shared" si="4"/>
        <v>807</v>
      </c>
      <c r="Y31" s="27">
        <f t="shared" si="5"/>
        <v>0</v>
      </c>
      <c r="Z31" s="27"/>
      <c r="AA31" s="30">
        <f t="shared" si="11"/>
        <v>17599</v>
      </c>
      <c r="AB31" s="31">
        <f t="shared" si="6"/>
        <v>1209</v>
      </c>
      <c r="AC31" s="31">
        <f t="shared" si="12"/>
        <v>132</v>
      </c>
      <c r="AD31" s="20">
        <f t="shared" si="7"/>
        <v>1341</v>
      </c>
      <c r="AE31" s="20"/>
      <c r="AF31" s="20">
        <f t="shared" si="8"/>
        <v>16258</v>
      </c>
      <c r="AG31" s="21" t="s">
        <v>36</v>
      </c>
      <c r="AH31" s="45" t="s">
        <v>291</v>
      </c>
      <c r="AI31" s="46" t="s">
        <v>266</v>
      </c>
      <c r="AJ31" s="32"/>
      <c r="AL31" s="60"/>
    </row>
    <row r="32" spans="1:38" s="22" customFormat="1" ht="30.75" customHeight="1">
      <c r="A32" s="23">
        <f t="shared" si="9"/>
        <v>22</v>
      </c>
      <c r="B32" s="50" t="s">
        <v>105</v>
      </c>
      <c r="C32" s="38" t="s">
        <v>106</v>
      </c>
      <c r="D32" s="38" t="s">
        <v>107</v>
      </c>
      <c r="E32" s="38" t="s">
        <v>41</v>
      </c>
      <c r="F32" s="44">
        <v>101275611789</v>
      </c>
      <c r="G32" s="38">
        <v>6927802289</v>
      </c>
      <c r="H32" s="41">
        <v>34683</v>
      </c>
      <c r="I32" s="38" t="s">
        <v>249</v>
      </c>
      <c r="J32" s="51">
        <v>10075</v>
      </c>
      <c r="K32" s="51">
        <v>6717</v>
      </c>
      <c r="L32" s="51">
        <v>0</v>
      </c>
      <c r="M32" s="51">
        <v>807</v>
      </c>
      <c r="N32" s="52">
        <f t="shared" si="10"/>
        <v>17599</v>
      </c>
      <c r="O32" s="51">
        <v>161</v>
      </c>
      <c r="P32" s="19">
        <f>VLOOKUP(B32,[1]FEB2023!$B$10:$BM$104,63,0)</f>
        <v>22</v>
      </c>
      <c r="Q32" s="19"/>
      <c r="R32" s="19">
        <f t="shared" si="0"/>
        <v>22</v>
      </c>
      <c r="S32" s="19" cm="1">
        <f t="array" ref="S32">VLOOKUP(B32,+[1]FEB2023!$B$10:$BV$109,73,0)</f>
        <v>0</v>
      </c>
      <c r="T32" s="19"/>
      <c r="U32" s="27">
        <f t="shared" si="1"/>
        <v>9235</v>
      </c>
      <c r="V32" s="27">
        <f t="shared" si="2"/>
        <v>6157</v>
      </c>
      <c r="W32" s="27">
        <f t="shared" si="3"/>
        <v>0</v>
      </c>
      <c r="X32" s="27">
        <f t="shared" si="4"/>
        <v>740</v>
      </c>
      <c r="Y32" s="27">
        <f t="shared" si="5"/>
        <v>0</v>
      </c>
      <c r="Z32" s="27"/>
      <c r="AA32" s="30">
        <f t="shared" si="11"/>
        <v>16132</v>
      </c>
      <c r="AB32" s="31">
        <f t="shared" si="6"/>
        <v>1108</v>
      </c>
      <c r="AC32" s="31">
        <f t="shared" si="12"/>
        <v>121</v>
      </c>
      <c r="AD32" s="20">
        <f t="shared" si="7"/>
        <v>1229</v>
      </c>
      <c r="AE32" s="20"/>
      <c r="AF32" s="20">
        <f t="shared" si="8"/>
        <v>14903</v>
      </c>
      <c r="AG32" s="21" t="s">
        <v>355</v>
      </c>
      <c r="AH32" s="61" t="s">
        <v>360</v>
      </c>
      <c r="AI32" s="48" t="s">
        <v>361</v>
      </c>
      <c r="AJ32" s="32"/>
      <c r="AL32" s="60"/>
    </row>
    <row r="33" spans="1:38" s="22" customFormat="1" ht="30.75" customHeight="1">
      <c r="A33" s="23">
        <f t="shared" si="9"/>
        <v>23</v>
      </c>
      <c r="B33" s="50" t="s">
        <v>108</v>
      </c>
      <c r="C33" s="38" t="s">
        <v>109</v>
      </c>
      <c r="D33" s="38" t="s">
        <v>110</v>
      </c>
      <c r="E33" s="38" t="s">
        <v>41</v>
      </c>
      <c r="F33" s="44">
        <v>100584302193</v>
      </c>
      <c r="G33" s="38">
        <v>6929942150</v>
      </c>
      <c r="H33" s="41">
        <v>34790</v>
      </c>
      <c r="I33" s="38" t="s">
        <v>249</v>
      </c>
      <c r="J33" s="51">
        <v>10075</v>
      </c>
      <c r="K33" s="51">
        <v>6717</v>
      </c>
      <c r="L33" s="51">
        <v>0</v>
      </c>
      <c r="M33" s="51">
        <v>807</v>
      </c>
      <c r="N33" s="52">
        <f t="shared" si="10"/>
        <v>17599</v>
      </c>
      <c r="O33" s="51">
        <v>161</v>
      </c>
      <c r="P33" s="19">
        <f>VLOOKUP(B33,[1]FEB2023!$B$10:$BM$104,63,0)</f>
        <v>24</v>
      </c>
      <c r="Q33" s="19"/>
      <c r="R33" s="19">
        <f t="shared" si="0"/>
        <v>24</v>
      </c>
      <c r="S33" s="19" cm="1">
        <f t="array" ref="S33">VLOOKUP(B33,+[1]FEB2023!$B$10:$BV$109,73,0)</f>
        <v>8</v>
      </c>
      <c r="T33" s="19"/>
      <c r="U33" s="27">
        <f t="shared" si="1"/>
        <v>10075</v>
      </c>
      <c r="V33" s="27">
        <f t="shared" si="2"/>
        <v>6717</v>
      </c>
      <c r="W33" s="27">
        <f t="shared" si="3"/>
        <v>0</v>
      </c>
      <c r="X33" s="27">
        <f t="shared" si="4"/>
        <v>807</v>
      </c>
      <c r="Y33" s="27">
        <f t="shared" si="5"/>
        <v>1288</v>
      </c>
      <c r="Z33" s="27"/>
      <c r="AA33" s="30">
        <f t="shared" si="11"/>
        <v>18887</v>
      </c>
      <c r="AB33" s="31">
        <f t="shared" si="6"/>
        <v>1209</v>
      </c>
      <c r="AC33" s="31">
        <f t="shared" si="12"/>
        <v>142</v>
      </c>
      <c r="AD33" s="20">
        <f t="shared" si="7"/>
        <v>1351</v>
      </c>
      <c r="AE33" s="20"/>
      <c r="AF33" s="20">
        <f t="shared" si="8"/>
        <v>17536</v>
      </c>
      <c r="AG33" s="21" t="s">
        <v>36</v>
      </c>
      <c r="AH33" s="53" t="s">
        <v>292</v>
      </c>
      <c r="AI33" s="44" t="s">
        <v>289</v>
      </c>
      <c r="AJ33" s="32"/>
      <c r="AL33" s="60"/>
    </row>
    <row r="34" spans="1:38" s="22" customFormat="1" ht="30.75" customHeight="1">
      <c r="A34" s="23">
        <f t="shared" si="9"/>
        <v>24</v>
      </c>
      <c r="B34" s="50" t="s">
        <v>111</v>
      </c>
      <c r="C34" s="38" t="s">
        <v>112</v>
      </c>
      <c r="D34" s="38" t="s">
        <v>113</v>
      </c>
      <c r="E34" s="38" t="s">
        <v>41</v>
      </c>
      <c r="F34" s="44">
        <v>101440730510</v>
      </c>
      <c r="G34" s="38">
        <v>6928133391</v>
      </c>
      <c r="H34" s="41" t="s">
        <v>256</v>
      </c>
      <c r="I34" s="38" t="s">
        <v>249</v>
      </c>
      <c r="J34" s="51">
        <v>10075</v>
      </c>
      <c r="K34" s="51">
        <v>6717</v>
      </c>
      <c r="L34" s="51">
        <v>0</v>
      </c>
      <c r="M34" s="51">
        <v>807</v>
      </c>
      <c r="N34" s="52">
        <f t="shared" si="10"/>
        <v>17599</v>
      </c>
      <c r="O34" s="51">
        <v>161</v>
      </c>
      <c r="P34" s="19">
        <f>VLOOKUP(B34,[1]FEB2023!$B$10:$BM$104,63,0)</f>
        <v>23</v>
      </c>
      <c r="Q34" s="19"/>
      <c r="R34" s="19">
        <f t="shared" si="0"/>
        <v>23</v>
      </c>
      <c r="S34" s="19" cm="1">
        <f t="array" ref="S34">VLOOKUP(B34,+[1]FEB2023!$B$10:$BV$109,73,0)</f>
        <v>0</v>
      </c>
      <c r="T34" s="19"/>
      <c r="U34" s="27">
        <f t="shared" si="1"/>
        <v>9655</v>
      </c>
      <c r="V34" s="27">
        <f t="shared" si="2"/>
        <v>6437</v>
      </c>
      <c r="W34" s="27">
        <f t="shared" si="3"/>
        <v>0</v>
      </c>
      <c r="X34" s="27">
        <f t="shared" si="4"/>
        <v>773</v>
      </c>
      <c r="Y34" s="27">
        <f t="shared" si="5"/>
        <v>0</v>
      </c>
      <c r="Z34" s="27"/>
      <c r="AA34" s="30">
        <f t="shared" si="11"/>
        <v>16865</v>
      </c>
      <c r="AB34" s="31">
        <f t="shared" si="6"/>
        <v>1159</v>
      </c>
      <c r="AC34" s="31">
        <f t="shared" si="12"/>
        <v>127</v>
      </c>
      <c r="AD34" s="20">
        <f t="shared" si="7"/>
        <v>1286</v>
      </c>
      <c r="AE34" s="20"/>
      <c r="AF34" s="20">
        <f t="shared" si="8"/>
        <v>15579</v>
      </c>
      <c r="AG34" s="21" t="s">
        <v>350</v>
      </c>
      <c r="AH34" s="44" t="s">
        <v>293</v>
      </c>
      <c r="AI34" s="44" t="s">
        <v>294</v>
      </c>
      <c r="AJ34" s="32"/>
      <c r="AL34" s="60"/>
    </row>
    <row r="35" spans="1:38" s="22" customFormat="1" ht="30.75" customHeight="1">
      <c r="A35" s="23">
        <f t="shared" si="9"/>
        <v>25</v>
      </c>
      <c r="B35" s="50" t="s">
        <v>114</v>
      </c>
      <c r="C35" s="38" t="s">
        <v>115</v>
      </c>
      <c r="D35" s="38" t="s">
        <v>116</v>
      </c>
      <c r="E35" s="38" t="s">
        <v>41</v>
      </c>
      <c r="F35" s="44">
        <v>101401209405</v>
      </c>
      <c r="G35" s="38">
        <v>6928672657</v>
      </c>
      <c r="H35" s="41">
        <v>35599</v>
      </c>
      <c r="I35" s="38" t="s">
        <v>249</v>
      </c>
      <c r="J35" s="51">
        <v>10075</v>
      </c>
      <c r="K35" s="51">
        <v>6717</v>
      </c>
      <c r="L35" s="51">
        <v>0</v>
      </c>
      <c r="M35" s="51">
        <v>807</v>
      </c>
      <c r="N35" s="52">
        <f t="shared" si="10"/>
        <v>17599</v>
      </c>
      <c r="O35" s="51">
        <v>161</v>
      </c>
      <c r="P35" s="19">
        <f>VLOOKUP(B35,[1]FEB2023!$B$10:$BM$104,63,0)</f>
        <v>23</v>
      </c>
      <c r="Q35" s="19"/>
      <c r="R35" s="19">
        <f t="shared" si="0"/>
        <v>23</v>
      </c>
      <c r="S35" s="19" cm="1">
        <f t="array" ref="S35">VLOOKUP(B35,+[1]FEB2023!$B$10:$BV$109,73,0)</f>
        <v>8</v>
      </c>
      <c r="T35" s="19"/>
      <c r="U35" s="27">
        <f t="shared" si="1"/>
        <v>9655</v>
      </c>
      <c r="V35" s="27">
        <f t="shared" si="2"/>
        <v>6437</v>
      </c>
      <c r="W35" s="27">
        <f t="shared" si="3"/>
        <v>0</v>
      </c>
      <c r="X35" s="27">
        <f t="shared" si="4"/>
        <v>773</v>
      </c>
      <c r="Y35" s="27">
        <f t="shared" si="5"/>
        <v>1288</v>
      </c>
      <c r="Z35" s="27"/>
      <c r="AA35" s="30">
        <f t="shared" si="11"/>
        <v>18153</v>
      </c>
      <c r="AB35" s="31">
        <f t="shared" si="6"/>
        <v>1159</v>
      </c>
      <c r="AC35" s="31">
        <f t="shared" si="12"/>
        <v>137</v>
      </c>
      <c r="AD35" s="20">
        <f t="shared" si="7"/>
        <v>1296</v>
      </c>
      <c r="AE35" s="20"/>
      <c r="AF35" s="20">
        <f>AA35-AD35</f>
        <v>16857</v>
      </c>
      <c r="AG35" s="21" t="s">
        <v>36</v>
      </c>
      <c r="AH35" s="54" t="s">
        <v>295</v>
      </c>
      <c r="AI35" s="46" t="s">
        <v>266</v>
      </c>
      <c r="AJ35" s="32"/>
      <c r="AL35" s="60"/>
    </row>
    <row r="36" spans="1:38" s="22" customFormat="1" ht="30.75" customHeight="1">
      <c r="A36" s="23">
        <f t="shared" si="9"/>
        <v>26</v>
      </c>
      <c r="B36" s="50" t="s">
        <v>117</v>
      </c>
      <c r="C36" s="38" t="s">
        <v>118</v>
      </c>
      <c r="D36" s="38" t="s">
        <v>119</v>
      </c>
      <c r="E36" s="38" t="s">
        <v>41</v>
      </c>
      <c r="F36" s="44">
        <v>101559063518</v>
      </c>
      <c r="G36" s="38">
        <v>6929850016</v>
      </c>
      <c r="H36" s="41" t="s">
        <v>257</v>
      </c>
      <c r="I36" s="38" t="s">
        <v>249</v>
      </c>
      <c r="J36" s="51">
        <v>10075</v>
      </c>
      <c r="K36" s="51">
        <v>6717</v>
      </c>
      <c r="L36" s="51">
        <v>0</v>
      </c>
      <c r="M36" s="51">
        <v>807</v>
      </c>
      <c r="N36" s="52">
        <f t="shared" si="10"/>
        <v>17599</v>
      </c>
      <c r="O36" s="51">
        <v>161</v>
      </c>
      <c r="P36" s="19">
        <f>VLOOKUP(B36,[1]FEB2023!$B$10:$BM$104,63,0)</f>
        <v>24</v>
      </c>
      <c r="Q36" s="19"/>
      <c r="R36" s="19">
        <f t="shared" si="0"/>
        <v>24</v>
      </c>
      <c r="S36" s="19" cm="1">
        <f t="array" ref="S36">VLOOKUP(B36,+[1]FEB2023!$B$10:$BV$109,73,0)</f>
        <v>0</v>
      </c>
      <c r="T36" s="19"/>
      <c r="U36" s="27">
        <f t="shared" si="1"/>
        <v>10075</v>
      </c>
      <c r="V36" s="27">
        <f t="shared" si="2"/>
        <v>6717</v>
      </c>
      <c r="W36" s="27">
        <f t="shared" si="3"/>
        <v>0</v>
      </c>
      <c r="X36" s="27">
        <f t="shared" si="4"/>
        <v>807</v>
      </c>
      <c r="Y36" s="27">
        <f t="shared" si="5"/>
        <v>0</v>
      </c>
      <c r="Z36" s="27"/>
      <c r="AA36" s="30">
        <f t="shared" si="11"/>
        <v>17599</v>
      </c>
      <c r="AB36" s="31">
        <f t="shared" si="6"/>
        <v>1209</v>
      </c>
      <c r="AC36" s="31">
        <f t="shared" si="12"/>
        <v>132</v>
      </c>
      <c r="AD36" s="20">
        <f t="shared" si="7"/>
        <v>1341</v>
      </c>
      <c r="AE36" s="20"/>
      <c r="AF36" s="20">
        <f t="shared" ref="AF36:AF80" si="13">AA36-AD36</f>
        <v>16258</v>
      </c>
      <c r="AG36" s="21" t="s">
        <v>36</v>
      </c>
      <c r="AH36" s="54" t="s">
        <v>296</v>
      </c>
      <c r="AI36" s="44" t="s">
        <v>266</v>
      </c>
      <c r="AJ36" s="32"/>
      <c r="AL36" s="60"/>
    </row>
    <row r="37" spans="1:38" s="22" customFormat="1" ht="30.75" customHeight="1">
      <c r="A37" s="23">
        <f t="shared" si="9"/>
        <v>27</v>
      </c>
      <c r="B37" s="50" t="s">
        <v>120</v>
      </c>
      <c r="C37" s="38" t="s">
        <v>121</v>
      </c>
      <c r="D37" s="38" t="s">
        <v>122</v>
      </c>
      <c r="E37" s="38" t="s">
        <v>41</v>
      </c>
      <c r="F37" s="43">
        <v>101583489168</v>
      </c>
      <c r="G37" s="38">
        <v>6930062641</v>
      </c>
      <c r="H37" s="41">
        <v>36331</v>
      </c>
      <c r="I37" s="38" t="s">
        <v>249</v>
      </c>
      <c r="J37" s="51">
        <v>10075</v>
      </c>
      <c r="K37" s="51">
        <v>6717</v>
      </c>
      <c r="L37" s="51">
        <v>0</v>
      </c>
      <c r="M37" s="51">
        <v>807</v>
      </c>
      <c r="N37" s="52">
        <f t="shared" si="10"/>
        <v>17599</v>
      </c>
      <c r="O37" s="51">
        <v>161</v>
      </c>
      <c r="P37" s="19">
        <f>VLOOKUP(B37,[1]FEB2023!$B$10:$BM$104,63,0)</f>
        <v>24</v>
      </c>
      <c r="Q37" s="19"/>
      <c r="R37" s="19">
        <f t="shared" si="0"/>
        <v>24</v>
      </c>
      <c r="S37" s="19" cm="1">
        <f t="array" ref="S37">VLOOKUP(B37,+[1]FEB2023!$B$10:$BV$109,73,0)</f>
        <v>0</v>
      </c>
      <c r="T37" s="19"/>
      <c r="U37" s="27">
        <f t="shared" si="1"/>
        <v>10075</v>
      </c>
      <c r="V37" s="27">
        <f t="shared" si="2"/>
        <v>6717</v>
      </c>
      <c r="W37" s="27">
        <f t="shared" si="3"/>
        <v>0</v>
      </c>
      <c r="X37" s="27">
        <f t="shared" si="4"/>
        <v>807</v>
      </c>
      <c r="Y37" s="27">
        <f t="shared" si="5"/>
        <v>0</v>
      </c>
      <c r="Z37" s="27"/>
      <c r="AA37" s="30">
        <f t="shared" si="11"/>
        <v>17599</v>
      </c>
      <c r="AB37" s="31">
        <f t="shared" si="6"/>
        <v>1209</v>
      </c>
      <c r="AC37" s="31">
        <f t="shared" si="12"/>
        <v>132</v>
      </c>
      <c r="AD37" s="20">
        <f t="shared" si="7"/>
        <v>1341</v>
      </c>
      <c r="AE37" s="20"/>
      <c r="AF37" s="20">
        <f t="shared" si="13"/>
        <v>16258</v>
      </c>
      <c r="AG37" s="21" t="s">
        <v>36</v>
      </c>
      <c r="AH37" s="53" t="s">
        <v>297</v>
      </c>
      <c r="AI37" s="44" t="s">
        <v>266</v>
      </c>
      <c r="AJ37" s="32"/>
      <c r="AL37" s="60"/>
    </row>
    <row r="38" spans="1:38" s="22" customFormat="1" ht="30.75" customHeight="1">
      <c r="A38" s="23">
        <f t="shared" si="9"/>
        <v>28</v>
      </c>
      <c r="B38" s="50" t="s">
        <v>123</v>
      </c>
      <c r="C38" s="38" t="s">
        <v>124</v>
      </c>
      <c r="D38" s="38" t="s">
        <v>125</v>
      </c>
      <c r="E38" s="38" t="s">
        <v>41</v>
      </c>
      <c r="F38" s="44">
        <v>101494095777</v>
      </c>
      <c r="G38" s="38">
        <v>6930525227</v>
      </c>
      <c r="H38" s="41">
        <v>33970</v>
      </c>
      <c r="I38" s="38" t="s">
        <v>249</v>
      </c>
      <c r="J38" s="51">
        <v>10075</v>
      </c>
      <c r="K38" s="51">
        <v>6717</v>
      </c>
      <c r="L38" s="51">
        <v>0</v>
      </c>
      <c r="M38" s="51">
        <v>807</v>
      </c>
      <c r="N38" s="52">
        <f t="shared" si="10"/>
        <v>17599</v>
      </c>
      <c r="O38" s="51">
        <v>161</v>
      </c>
      <c r="P38" s="19">
        <f>VLOOKUP(B38,[1]FEB2023!$B$10:$BM$104,63,0)</f>
        <v>20</v>
      </c>
      <c r="Q38" s="19"/>
      <c r="R38" s="19">
        <f t="shared" si="0"/>
        <v>20</v>
      </c>
      <c r="S38" s="19" cm="1">
        <f t="array" ref="S38">VLOOKUP(B38,+[1]FEB2023!$B$10:$BV$109,73,0)</f>
        <v>0</v>
      </c>
      <c r="T38" s="19"/>
      <c r="U38" s="27">
        <f t="shared" si="1"/>
        <v>8396</v>
      </c>
      <c r="V38" s="27">
        <f t="shared" si="2"/>
        <v>5598</v>
      </c>
      <c r="W38" s="27">
        <f t="shared" si="3"/>
        <v>0</v>
      </c>
      <c r="X38" s="27">
        <f t="shared" si="4"/>
        <v>673</v>
      </c>
      <c r="Y38" s="27">
        <f t="shared" si="5"/>
        <v>0</v>
      </c>
      <c r="Z38" s="27"/>
      <c r="AA38" s="30">
        <f t="shared" si="11"/>
        <v>14667</v>
      </c>
      <c r="AB38" s="31">
        <f t="shared" si="6"/>
        <v>1008</v>
      </c>
      <c r="AC38" s="31">
        <f t="shared" si="12"/>
        <v>111</v>
      </c>
      <c r="AD38" s="20">
        <f t="shared" si="7"/>
        <v>1119</v>
      </c>
      <c r="AE38" s="20"/>
      <c r="AF38" s="20">
        <f t="shared" si="13"/>
        <v>13548</v>
      </c>
      <c r="AG38" s="21" t="s">
        <v>36</v>
      </c>
      <c r="AH38" s="45" t="s">
        <v>298</v>
      </c>
      <c r="AI38" s="46" t="s">
        <v>266</v>
      </c>
      <c r="AJ38" s="32"/>
      <c r="AL38" s="60"/>
    </row>
    <row r="39" spans="1:38" s="22" customFormat="1" ht="30.75" customHeight="1">
      <c r="A39" s="23">
        <f t="shared" si="9"/>
        <v>29</v>
      </c>
      <c r="B39" s="50" t="s">
        <v>126</v>
      </c>
      <c r="C39" s="38" t="s">
        <v>127</v>
      </c>
      <c r="D39" s="38" t="s">
        <v>128</v>
      </c>
      <c r="E39" s="38" t="s">
        <v>41</v>
      </c>
      <c r="F39" s="44">
        <v>101141661019</v>
      </c>
      <c r="G39" s="38">
        <v>6927036875</v>
      </c>
      <c r="H39" s="41">
        <v>29587</v>
      </c>
      <c r="I39" s="38" t="s">
        <v>249</v>
      </c>
      <c r="J39" s="51">
        <v>10075</v>
      </c>
      <c r="K39" s="51">
        <v>6717</v>
      </c>
      <c r="L39" s="51">
        <v>0</v>
      </c>
      <c r="M39" s="51">
        <v>807</v>
      </c>
      <c r="N39" s="52">
        <f t="shared" si="10"/>
        <v>17599</v>
      </c>
      <c r="O39" s="51">
        <v>161</v>
      </c>
      <c r="P39" s="19">
        <f>VLOOKUP(B39,[1]FEB2023!$B$10:$BM$104,63,0)</f>
        <v>23</v>
      </c>
      <c r="Q39" s="19"/>
      <c r="R39" s="19">
        <f t="shared" si="0"/>
        <v>23</v>
      </c>
      <c r="S39" s="19" cm="1">
        <f t="array" ref="S39">VLOOKUP(B39,+[1]FEB2023!$B$10:$BV$109,73,0)</f>
        <v>0</v>
      </c>
      <c r="T39" s="19"/>
      <c r="U39" s="27">
        <f t="shared" si="1"/>
        <v>9655</v>
      </c>
      <c r="V39" s="27">
        <f t="shared" si="2"/>
        <v>6437</v>
      </c>
      <c r="W39" s="27">
        <f t="shared" si="3"/>
        <v>0</v>
      </c>
      <c r="X39" s="27">
        <f t="shared" si="4"/>
        <v>773</v>
      </c>
      <c r="Y39" s="27">
        <f t="shared" si="5"/>
        <v>0</v>
      </c>
      <c r="Z39" s="27"/>
      <c r="AA39" s="30">
        <f t="shared" si="11"/>
        <v>16865</v>
      </c>
      <c r="AB39" s="31">
        <f t="shared" si="6"/>
        <v>1159</v>
      </c>
      <c r="AC39" s="31">
        <f t="shared" si="12"/>
        <v>127</v>
      </c>
      <c r="AD39" s="20">
        <f t="shared" si="7"/>
        <v>1286</v>
      </c>
      <c r="AE39" s="20"/>
      <c r="AF39" s="20">
        <f t="shared" si="13"/>
        <v>15579</v>
      </c>
      <c r="AG39" s="24" t="s">
        <v>19</v>
      </c>
      <c r="AH39" s="62" t="s">
        <v>362</v>
      </c>
      <c r="AI39" s="64" t="s">
        <v>289</v>
      </c>
      <c r="AJ39" s="32"/>
      <c r="AL39" s="60"/>
    </row>
    <row r="40" spans="1:38" s="22" customFormat="1" ht="30.75" customHeight="1">
      <c r="A40" s="23">
        <f t="shared" si="9"/>
        <v>30</v>
      </c>
      <c r="B40" s="50" t="s">
        <v>129</v>
      </c>
      <c r="C40" s="38" t="s">
        <v>130</v>
      </c>
      <c r="D40" s="38" t="s">
        <v>131</v>
      </c>
      <c r="E40" s="38" t="s">
        <v>41</v>
      </c>
      <c r="F40" s="44">
        <v>101467243174</v>
      </c>
      <c r="G40" s="38">
        <v>1116085104</v>
      </c>
      <c r="H40" s="41">
        <v>36526</v>
      </c>
      <c r="I40" s="38" t="s">
        <v>249</v>
      </c>
      <c r="J40" s="51">
        <v>10075</v>
      </c>
      <c r="K40" s="51">
        <v>6717</v>
      </c>
      <c r="L40" s="51">
        <v>0</v>
      </c>
      <c r="M40" s="51">
        <v>807</v>
      </c>
      <c r="N40" s="52">
        <f t="shared" si="10"/>
        <v>17599</v>
      </c>
      <c r="O40" s="51">
        <v>161</v>
      </c>
      <c r="P40" s="19">
        <f>VLOOKUP(B40,[1]FEB2023!$B$10:$BM$104,63,0)</f>
        <v>20</v>
      </c>
      <c r="Q40" s="19"/>
      <c r="R40" s="19">
        <f t="shared" si="0"/>
        <v>20</v>
      </c>
      <c r="S40" s="19" cm="1">
        <f t="array" ref="S40">VLOOKUP(B40,+[1]FEB2023!$B$10:$BV$109,73,0)</f>
        <v>0</v>
      </c>
      <c r="T40" s="19"/>
      <c r="U40" s="27">
        <f t="shared" si="1"/>
        <v>8396</v>
      </c>
      <c r="V40" s="27">
        <f t="shared" si="2"/>
        <v>5598</v>
      </c>
      <c r="W40" s="27">
        <f t="shared" si="3"/>
        <v>0</v>
      </c>
      <c r="X40" s="27">
        <f t="shared" si="4"/>
        <v>673</v>
      </c>
      <c r="Y40" s="27">
        <f t="shared" si="5"/>
        <v>0</v>
      </c>
      <c r="Z40" s="27"/>
      <c r="AA40" s="30">
        <f t="shared" si="11"/>
        <v>14667</v>
      </c>
      <c r="AB40" s="31">
        <f t="shared" si="6"/>
        <v>1008</v>
      </c>
      <c r="AC40" s="31">
        <f t="shared" si="12"/>
        <v>111</v>
      </c>
      <c r="AD40" s="20">
        <f t="shared" si="7"/>
        <v>1119</v>
      </c>
      <c r="AE40" s="20"/>
      <c r="AF40" s="20">
        <f t="shared" si="13"/>
        <v>13548</v>
      </c>
      <c r="AG40" s="21" t="s">
        <v>36</v>
      </c>
      <c r="AH40" s="55" t="s">
        <v>299</v>
      </c>
      <c r="AI40" s="46" t="s">
        <v>266</v>
      </c>
      <c r="AJ40" s="32"/>
      <c r="AL40" s="60"/>
    </row>
    <row r="41" spans="1:38" s="22" customFormat="1" ht="30.75" customHeight="1">
      <c r="A41" s="23">
        <f t="shared" si="9"/>
        <v>31</v>
      </c>
      <c r="B41" s="50" t="s">
        <v>132</v>
      </c>
      <c r="C41" s="38" t="s">
        <v>109</v>
      </c>
      <c r="D41" s="38" t="s">
        <v>133</v>
      </c>
      <c r="E41" s="38" t="s">
        <v>41</v>
      </c>
      <c r="F41" s="44">
        <v>101570684320</v>
      </c>
      <c r="G41" s="38">
        <v>6930403252</v>
      </c>
      <c r="H41" s="41">
        <v>36363</v>
      </c>
      <c r="I41" s="38" t="s">
        <v>249</v>
      </c>
      <c r="J41" s="51">
        <v>10075</v>
      </c>
      <c r="K41" s="51">
        <v>6717</v>
      </c>
      <c r="L41" s="51">
        <v>0</v>
      </c>
      <c r="M41" s="51">
        <v>807</v>
      </c>
      <c r="N41" s="52">
        <f t="shared" si="10"/>
        <v>17599</v>
      </c>
      <c r="O41" s="51">
        <v>161</v>
      </c>
      <c r="P41" s="19">
        <f>VLOOKUP(B41,[1]FEB2023!$B$10:$BM$104,63,0)</f>
        <v>24</v>
      </c>
      <c r="Q41" s="19"/>
      <c r="R41" s="19">
        <f t="shared" si="0"/>
        <v>24</v>
      </c>
      <c r="S41" s="19" cm="1">
        <f t="array" ref="S41">VLOOKUP(B41,+[1]FEB2023!$B$10:$BV$109,73,0)</f>
        <v>16</v>
      </c>
      <c r="T41" s="19"/>
      <c r="U41" s="27">
        <f t="shared" si="1"/>
        <v>10075</v>
      </c>
      <c r="V41" s="27">
        <f t="shared" si="2"/>
        <v>6717</v>
      </c>
      <c r="W41" s="27">
        <f t="shared" si="3"/>
        <v>0</v>
      </c>
      <c r="X41" s="27">
        <f t="shared" si="4"/>
        <v>807</v>
      </c>
      <c r="Y41" s="27">
        <f t="shared" si="5"/>
        <v>2576</v>
      </c>
      <c r="Z41" s="27"/>
      <c r="AA41" s="30">
        <f t="shared" si="11"/>
        <v>20175</v>
      </c>
      <c r="AB41" s="31">
        <f t="shared" si="6"/>
        <v>1209</v>
      </c>
      <c r="AC41" s="31">
        <f t="shared" si="12"/>
        <v>152</v>
      </c>
      <c r="AD41" s="20">
        <f t="shared" si="7"/>
        <v>1361</v>
      </c>
      <c r="AE41" s="20"/>
      <c r="AF41" s="20">
        <f t="shared" si="13"/>
        <v>18814</v>
      </c>
      <c r="AG41" s="21" t="s">
        <v>36</v>
      </c>
      <c r="AH41" s="53" t="s">
        <v>300</v>
      </c>
      <c r="AI41" s="46" t="s">
        <v>301</v>
      </c>
      <c r="AJ41" s="32"/>
      <c r="AL41" s="60"/>
    </row>
    <row r="42" spans="1:38" s="22" customFormat="1" ht="30.75" customHeight="1">
      <c r="A42" s="23">
        <f t="shared" si="9"/>
        <v>32</v>
      </c>
      <c r="B42" s="50" t="s">
        <v>134</v>
      </c>
      <c r="C42" s="38" t="s">
        <v>135</v>
      </c>
      <c r="D42" s="38" t="s">
        <v>136</v>
      </c>
      <c r="E42" s="38" t="s">
        <v>41</v>
      </c>
      <c r="F42" s="44">
        <v>101380402514</v>
      </c>
      <c r="G42" s="38">
        <v>6927527507</v>
      </c>
      <c r="H42" s="41">
        <v>34718</v>
      </c>
      <c r="I42" s="38" t="s">
        <v>249</v>
      </c>
      <c r="J42" s="51">
        <v>10075</v>
      </c>
      <c r="K42" s="51">
        <v>6717</v>
      </c>
      <c r="L42" s="51">
        <v>0</v>
      </c>
      <c r="M42" s="51">
        <v>807</v>
      </c>
      <c r="N42" s="52">
        <f t="shared" si="10"/>
        <v>17599</v>
      </c>
      <c r="O42" s="51">
        <v>161</v>
      </c>
      <c r="P42" s="19">
        <f>VLOOKUP(B42,[1]FEB2023!$B$10:$BM$104,63,0)</f>
        <v>24</v>
      </c>
      <c r="Q42" s="19"/>
      <c r="R42" s="10">
        <f t="shared" si="0"/>
        <v>24</v>
      </c>
      <c r="S42" s="19" cm="1">
        <f t="array" ref="S42">VLOOKUP(B42,+[1]FEB2023!$B$10:$BV$109,73,0)</f>
        <v>0</v>
      </c>
      <c r="T42" s="19"/>
      <c r="U42" s="27">
        <f t="shared" si="1"/>
        <v>10075</v>
      </c>
      <c r="V42" s="27">
        <f t="shared" si="2"/>
        <v>6717</v>
      </c>
      <c r="W42" s="27">
        <f t="shared" si="3"/>
        <v>0</v>
      </c>
      <c r="X42" s="27">
        <f t="shared" si="4"/>
        <v>807</v>
      </c>
      <c r="Y42" s="27">
        <f t="shared" si="5"/>
        <v>0</v>
      </c>
      <c r="Z42" s="27"/>
      <c r="AA42" s="30">
        <f t="shared" si="11"/>
        <v>17599</v>
      </c>
      <c r="AB42" s="31">
        <f t="shared" si="6"/>
        <v>1209</v>
      </c>
      <c r="AC42" s="31">
        <f t="shared" si="12"/>
        <v>132</v>
      </c>
      <c r="AD42" s="20">
        <f t="shared" si="7"/>
        <v>1341</v>
      </c>
      <c r="AE42" s="20"/>
      <c r="AF42" s="20">
        <f t="shared" si="13"/>
        <v>16258</v>
      </c>
      <c r="AG42" s="21" t="s">
        <v>350</v>
      </c>
      <c r="AH42" s="53" t="s">
        <v>302</v>
      </c>
      <c r="AI42" s="44" t="s">
        <v>303</v>
      </c>
      <c r="AL42" s="60"/>
    </row>
    <row r="43" spans="1:38" s="22" customFormat="1" ht="30.75" customHeight="1">
      <c r="A43" s="23">
        <f t="shared" si="9"/>
        <v>33</v>
      </c>
      <c r="B43" s="50" t="s">
        <v>137</v>
      </c>
      <c r="C43" s="38" t="s">
        <v>138</v>
      </c>
      <c r="D43" s="38" t="s">
        <v>139</v>
      </c>
      <c r="E43" s="38" t="s">
        <v>41</v>
      </c>
      <c r="F43" s="44">
        <v>101618901696</v>
      </c>
      <c r="G43" s="38">
        <v>6930468398</v>
      </c>
      <c r="H43" s="41">
        <v>35856</v>
      </c>
      <c r="I43" s="38" t="s">
        <v>249</v>
      </c>
      <c r="J43" s="51">
        <v>10075</v>
      </c>
      <c r="K43" s="51">
        <v>6717</v>
      </c>
      <c r="L43" s="51">
        <v>0</v>
      </c>
      <c r="M43" s="51">
        <v>807</v>
      </c>
      <c r="N43" s="52">
        <f t="shared" si="10"/>
        <v>17599</v>
      </c>
      <c r="O43" s="51">
        <v>161</v>
      </c>
      <c r="P43" s="19">
        <f>VLOOKUP(B43,[1]FEB2023!$B$10:$BM$104,63,0)</f>
        <v>23</v>
      </c>
      <c r="Q43" s="19"/>
      <c r="R43" s="19">
        <f t="shared" si="0"/>
        <v>23</v>
      </c>
      <c r="S43" s="19" cm="1">
        <f t="array" ref="S43">VLOOKUP(B43,+[1]FEB2023!$B$10:$BV$109,73,0)</f>
        <v>0</v>
      </c>
      <c r="T43" s="19"/>
      <c r="U43" s="27">
        <f t="shared" si="1"/>
        <v>9655</v>
      </c>
      <c r="V43" s="27">
        <f t="shared" si="2"/>
        <v>6437</v>
      </c>
      <c r="W43" s="27">
        <f t="shared" si="3"/>
        <v>0</v>
      </c>
      <c r="X43" s="27">
        <f t="shared" si="4"/>
        <v>773</v>
      </c>
      <c r="Y43" s="27">
        <f t="shared" si="5"/>
        <v>0</v>
      </c>
      <c r="Z43" s="27"/>
      <c r="AA43" s="30">
        <f t="shared" si="11"/>
        <v>16865</v>
      </c>
      <c r="AB43" s="31">
        <f t="shared" si="6"/>
        <v>1159</v>
      </c>
      <c r="AC43" s="31">
        <f t="shared" si="12"/>
        <v>127</v>
      </c>
      <c r="AD43" s="20">
        <f t="shared" si="7"/>
        <v>1286</v>
      </c>
      <c r="AE43" s="20"/>
      <c r="AF43" s="20">
        <f t="shared" si="13"/>
        <v>15579</v>
      </c>
      <c r="AG43" s="24" t="s">
        <v>351</v>
      </c>
      <c r="AH43" s="44" t="s">
        <v>304</v>
      </c>
      <c r="AI43" s="44" t="s">
        <v>279</v>
      </c>
      <c r="AJ43" s="32"/>
      <c r="AL43" s="60"/>
    </row>
    <row r="44" spans="1:38" s="22" customFormat="1" ht="30.75" customHeight="1">
      <c r="A44" s="23">
        <f t="shared" si="9"/>
        <v>34</v>
      </c>
      <c r="B44" s="50" t="s">
        <v>140</v>
      </c>
      <c r="C44" s="38" t="s">
        <v>141</v>
      </c>
      <c r="D44" s="38" t="s">
        <v>142</v>
      </c>
      <c r="E44" s="38" t="s">
        <v>41</v>
      </c>
      <c r="F44" s="44">
        <v>101583489147</v>
      </c>
      <c r="G44" s="38">
        <v>6928133457</v>
      </c>
      <c r="H44" s="41">
        <v>36155</v>
      </c>
      <c r="I44" s="38" t="s">
        <v>249</v>
      </c>
      <c r="J44" s="51">
        <v>10075</v>
      </c>
      <c r="K44" s="51">
        <v>6717</v>
      </c>
      <c r="L44" s="51">
        <v>0</v>
      </c>
      <c r="M44" s="51">
        <v>807</v>
      </c>
      <c r="N44" s="52">
        <f t="shared" si="10"/>
        <v>17599</v>
      </c>
      <c r="O44" s="51">
        <v>161</v>
      </c>
      <c r="P44" s="19">
        <f>VLOOKUP(B44,[1]FEB2023!$B$10:$BM$104,63,0)</f>
        <v>24</v>
      </c>
      <c r="Q44" s="19"/>
      <c r="R44" s="19">
        <f t="shared" si="0"/>
        <v>24</v>
      </c>
      <c r="S44" s="19" cm="1">
        <f t="array" ref="S44">VLOOKUP(B44,+[1]FEB2023!$B$10:$BV$109,73,0)</f>
        <v>0</v>
      </c>
      <c r="T44" s="19"/>
      <c r="U44" s="27">
        <f t="shared" si="1"/>
        <v>10075</v>
      </c>
      <c r="V44" s="27">
        <f t="shared" si="2"/>
        <v>6717</v>
      </c>
      <c r="W44" s="27">
        <f t="shared" si="3"/>
        <v>0</v>
      </c>
      <c r="X44" s="27">
        <f t="shared" si="4"/>
        <v>807</v>
      </c>
      <c r="Y44" s="27">
        <f t="shared" si="5"/>
        <v>0</v>
      </c>
      <c r="Z44" s="27"/>
      <c r="AA44" s="30">
        <f t="shared" si="11"/>
        <v>17599</v>
      </c>
      <c r="AB44" s="31">
        <f t="shared" si="6"/>
        <v>1209</v>
      </c>
      <c r="AC44" s="31">
        <f t="shared" si="12"/>
        <v>132</v>
      </c>
      <c r="AD44" s="20">
        <f t="shared" si="7"/>
        <v>1341</v>
      </c>
      <c r="AE44" s="20"/>
      <c r="AF44" s="20">
        <f t="shared" si="13"/>
        <v>16258</v>
      </c>
      <c r="AG44" s="21" t="s">
        <v>36</v>
      </c>
      <c r="AH44" s="54" t="s">
        <v>305</v>
      </c>
      <c r="AI44" s="46" t="s">
        <v>266</v>
      </c>
      <c r="AJ44" s="32"/>
      <c r="AL44" s="60"/>
    </row>
    <row r="45" spans="1:38" s="22" customFormat="1" ht="30.75" customHeight="1">
      <c r="A45" s="23">
        <f t="shared" si="9"/>
        <v>35</v>
      </c>
      <c r="B45" s="50" t="s">
        <v>143</v>
      </c>
      <c r="C45" s="38" t="s">
        <v>144</v>
      </c>
      <c r="D45" s="38" t="s">
        <v>145</v>
      </c>
      <c r="E45" s="38" t="s">
        <v>41</v>
      </c>
      <c r="F45" s="44">
        <v>101618901114</v>
      </c>
      <c r="G45" s="38">
        <v>6930526519</v>
      </c>
      <c r="H45" s="41">
        <v>30878</v>
      </c>
      <c r="I45" s="38" t="s">
        <v>249</v>
      </c>
      <c r="J45" s="51">
        <v>10075</v>
      </c>
      <c r="K45" s="51">
        <v>6717</v>
      </c>
      <c r="L45" s="51">
        <v>0</v>
      </c>
      <c r="M45" s="51">
        <v>807</v>
      </c>
      <c r="N45" s="52">
        <f t="shared" si="10"/>
        <v>17599</v>
      </c>
      <c r="O45" s="51">
        <v>161</v>
      </c>
      <c r="P45" s="19">
        <f>VLOOKUP(B45,[1]FEB2023!$B$10:$BM$104,63,0)</f>
        <v>16</v>
      </c>
      <c r="Q45" s="19"/>
      <c r="R45" s="19">
        <f t="shared" si="0"/>
        <v>16</v>
      </c>
      <c r="S45" s="19" cm="1">
        <f t="array" ref="S45">VLOOKUP(B45,+[1]FEB2023!$B$10:$BV$109,73,0)</f>
        <v>0</v>
      </c>
      <c r="T45" s="19"/>
      <c r="U45" s="27">
        <f>ROUND(J45/$D$4*R45,0)</f>
        <v>6717</v>
      </c>
      <c r="V45" s="27">
        <f t="shared" si="2"/>
        <v>4478</v>
      </c>
      <c r="W45" s="27">
        <f t="shared" si="3"/>
        <v>0</v>
      </c>
      <c r="X45" s="27">
        <f t="shared" si="4"/>
        <v>538</v>
      </c>
      <c r="Y45" s="27">
        <f t="shared" si="5"/>
        <v>0</v>
      </c>
      <c r="Z45" s="27"/>
      <c r="AA45" s="30">
        <f t="shared" si="11"/>
        <v>11733</v>
      </c>
      <c r="AB45" s="31">
        <f t="shared" si="6"/>
        <v>806</v>
      </c>
      <c r="AC45" s="31">
        <f t="shared" si="12"/>
        <v>88</v>
      </c>
      <c r="AD45" s="20">
        <f t="shared" si="7"/>
        <v>894</v>
      </c>
      <c r="AE45" s="20"/>
      <c r="AF45" s="20">
        <f t="shared" si="13"/>
        <v>10839</v>
      </c>
      <c r="AG45" s="21" t="s">
        <v>36</v>
      </c>
      <c r="AH45" s="45" t="s">
        <v>306</v>
      </c>
      <c r="AI45" s="46" t="s">
        <v>266</v>
      </c>
      <c r="AJ45" s="32"/>
      <c r="AL45" s="60"/>
    </row>
    <row r="46" spans="1:38" s="22" customFormat="1" ht="30.75" customHeight="1">
      <c r="A46" s="23">
        <f t="shared" si="9"/>
        <v>36</v>
      </c>
      <c r="B46" s="50" t="s">
        <v>146</v>
      </c>
      <c r="C46" s="38" t="s">
        <v>147</v>
      </c>
      <c r="D46" s="38" t="s">
        <v>148</v>
      </c>
      <c r="E46" s="38" t="s">
        <v>41</v>
      </c>
      <c r="F46" s="43">
        <v>101546002812</v>
      </c>
      <c r="G46" s="38">
        <v>6930780297</v>
      </c>
      <c r="H46" s="41">
        <v>36826</v>
      </c>
      <c r="I46" s="38" t="s">
        <v>249</v>
      </c>
      <c r="J46" s="51">
        <v>10075</v>
      </c>
      <c r="K46" s="51">
        <v>6717</v>
      </c>
      <c r="L46" s="51">
        <v>0</v>
      </c>
      <c r="M46" s="51">
        <v>807</v>
      </c>
      <c r="N46" s="52">
        <f t="shared" si="10"/>
        <v>17599</v>
      </c>
      <c r="O46" s="51">
        <v>161</v>
      </c>
      <c r="P46" s="19">
        <f>VLOOKUP(B46,[1]FEB2023!$B$10:$BM$104,63,0)</f>
        <v>23</v>
      </c>
      <c r="Q46" s="19"/>
      <c r="R46" s="19">
        <f t="shared" si="0"/>
        <v>23</v>
      </c>
      <c r="S46" s="19" cm="1">
        <f t="array" ref="S46">VLOOKUP(B46,+[1]FEB2023!$B$10:$BV$109,73,0)</f>
        <v>0</v>
      </c>
      <c r="T46" s="19"/>
      <c r="U46" s="27">
        <f t="shared" ref="U46:U80" si="14">ROUND(J46/$D$4*R46,0)</f>
        <v>9655</v>
      </c>
      <c r="V46" s="27">
        <f t="shared" si="2"/>
        <v>6437</v>
      </c>
      <c r="W46" s="27">
        <f t="shared" si="3"/>
        <v>0</v>
      </c>
      <c r="X46" s="27">
        <f t="shared" si="4"/>
        <v>773</v>
      </c>
      <c r="Y46" s="27">
        <f t="shared" si="5"/>
        <v>0</v>
      </c>
      <c r="Z46" s="27"/>
      <c r="AA46" s="30">
        <f t="shared" si="11"/>
        <v>16865</v>
      </c>
      <c r="AB46" s="31">
        <f t="shared" si="6"/>
        <v>1159</v>
      </c>
      <c r="AC46" s="31">
        <f t="shared" si="12"/>
        <v>127</v>
      </c>
      <c r="AD46" s="20">
        <f t="shared" si="7"/>
        <v>1286</v>
      </c>
      <c r="AE46" s="20"/>
      <c r="AF46" s="20">
        <f t="shared" si="13"/>
        <v>15579</v>
      </c>
      <c r="AG46" s="21" t="s">
        <v>36</v>
      </c>
      <c r="AH46" s="53" t="s">
        <v>307</v>
      </c>
      <c r="AI46" s="46" t="s">
        <v>266</v>
      </c>
      <c r="AJ46" s="32"/>
      <c r="AL46" s="60"/>
    </row>
    <row r="47" spans="1:38" s="22" customFormat="1" ht="30.75" customHeight="1">
      <c r="A47" s="23">
        <f t="shared" si="9"/>
        <v>37</v>
      </c>
      <c r="B47" s="50" t="s">
        <v>149</v>
      </c>
      <c r="C47" s="38" t="s">
        <v>150</v>
      </c>
      <c r="D47" s="38" t="s">
        <v>151</v>
      </c>
      <c r="E47" s="38" t="s">
        <v>41</v>
      </c>
      <c r="F47" s="44">
        <v>101290835891</v>
      </c>
      <c r="G47" s="38">
        <v>6927802977</v>
      </c>
      <c r="H47" s="41">
        <v>32509</v>
      </c>
      <c r="I47" s="38" t="s">
        <v>249</v>
      </c>
      <c r="J47" s="51">
        <v>10075</v>
      </c>
      <c r="K47" s="51">
        <v>6717</v>
      </c>
      <c r="L47" s="51">
        <v>0</v>
      </c>
      <c r="M47" s="51">
        <v>807</v>
      </c>
      <c r="N47" s="52">
        <f t="shared" si="10"/>
        <v>17599</v>
      </c>
      <c r="O47" s="51">
        <v>161</v>
      </c>
      <c r="P47" s="19">
        <f>VLOOKUP(B47,[1]FEB2023!$B$10:$BM$104,63,0)</f>
        <v>19</v>
      </c>
      <c r="Q47" s="19"/>
      <c r="R47" s="19">
        <f t="shared" si="0"/>
        <v>19</v>
      </c>
      <c r="S47" s="19" cm="1">
        <f t="array" ref="S47">VLOOKUP(B47,+[1]FEB2023!$B$10:$BV$109,73,0)</f>
        <v>0</v>
      </c>
      <c r="T47" s="19"/>
      <c r="U47" s="27">
        <f t="shared" si="14"/>
        <v>7976</v>
      </c>
      <c r="V47" s="27">
        <f t="shared" si="2"/>
        <v>5318</v>
      </c>
      <c r="W47" s="27">
        <f t="shared" si="3"/>
        <v>0</v>
      </c>
      <c r="X47" s="27">
        <f t="shared" si="4"/>
        <v>639</v>
      </c>
      <c r="Y47" s="27">
        <f t="shared" si="5"/>
        <v>0</v>
      </c>
      <c r="Z47" s="27"/>
      <c r="AA47" s="30">
        <f t="shared" si="11"/>
        <v>13933</v>
      </c>
      <c r="AB47" s="31">
        <f t="shared" si="6"/>
        <v>957</v>
      </c>
      <c r="AC47" s="31">
        <f t="shared" si="12"/>
        <v>105</v>
      </c>
      <c r="AD47" s="20">
        <f t="shared" si="7"/>
        <v>1062</v>
      </c>
      <c r="AE47" s="20"/>
      <c r="AF47" s="20">
        <f t="shared" si="13"/>
        <v>12871</v>
      </c>
      <c r="AG47" s="21" t="s">
        <v>350</v>
      </c>
      <c r="AH47" s="44" t="s">
        <v>308</v>
      </c>
      <c r="AI47" s="44" t="s">
        <v>309</v>
      </c>
      <c r="AJ47" s="32"/>
      <c r="AL47" s="60"/>
    </row>
    <row r="48" spans="1:38" s="22" customFormat="1" ht="30.75" customHeight="1">
      <c r="A48" s="23">
        <f t="shared" si="9"/>
        <v>38</v>
      </c>
      <c r="B48" s="50" t="s">
        <v>152</v>
      </c>
      <c r="C48" s="38" t="s">
        <v>153</v>
      </c>
      <c r="D48" s="38" t="s">
        <v>154</v>
      </c>
      <c r="E48" s="38" t="s">
        <v>41</v>
      </c>
      <c r="F48" s="44">
        <v>101691865850</v>
      </c>
      <c r="G48" s="38">
        <v>6931139182</v>
      </c>
      <c r="H48" s="41" t="s">
        <v>258</v>
      </c>
      <c r="I48" s="38" t="s">
        <v>249</v>
      </c>
      <c r="J48" s="51">
        <v>10075</v>
      </c>
      <c r="K48" s="51">
        <v>6717</v>
      </c>
      <c r="L48" s="51">
        <v>0</v>
      </c>
      <c r="M48" s="51">
        <v>807</v>
      </c>
      <c r="N48" s="52">
        <f t="shared" si="10"/>
        <v>17599</v>
      </c>
      <c r="O48" s="51">
        <v>161</v>
      </c>
      <c r="P48" s="19">
        <f>VLOOKUP(B48,[1]FEB2023!$B$10:$BM$104,63,0)</f>
        <v>22</v>
      </c>
      <c r="Q48" s="19"/>
      <c r="R48" s="19">
        <f t="shared" si="0"/>
        <v>22</v>
      </c>
      <c r="S48" s="19" cm="1">
        <f t="array" ref="S48">VLOOKUP(B48,+[1]FEB2023!$B$10:$BV$109,73,0)</f>
        <v>0</v>
      </c>
      <c r="T48" s="19"/>
      <c r="U48" s="27">
        <f t="shared" si="14"/>
        <v>9235</v>
      </c>
      <c r="V48" s="27">
        <f t="shared" si="2"/>
        <v>6157</v>
      </c>
      <c r="W48" s="27">
        <f t="shared" si="3"/>
        <v>0</v>
      </c>
      <c r="X48" s="27">
        <f t="shared" si="4"/>
        <v>740</v>
      </c>
      <c r="Y48" s="27">
        <f t="shared" si="5"/>
        <v>0</v>
      </c>
      <c r="Z48" s="27"/>
      <c r="AA48" s="30">
        <f t="shared" si="11"/>
        <v>16132</v>
      </c>
      <c r="AB48" s="31">
        <f t="shared" si="6"/>
        <v>1108</v>
      </c>
      <c r="AC48" s="31">
        <f t="shared" si="12"/>
        <v>121</v>
      </c>
      <c r="AD48" s="20">
        <f t="shared" si="7"/>
        <v>1229</v>
      </c>
      <c r="AE48" s="20"/>
      <c r="AF48" s="20">
        <f t="shared" si="13"/>
        <v>14903</v>
      </c>
      <c r="AG48" s="24" t="s">
        <v>351</v>
      </c>
      <c r="AH48" s="44" t="s">
        <v>310</v>
      </c>
      <c r="AI48" s="44" t="s">
        <v>279</v>
      </c>
      <c r="AJ48" s="32"/>
      <c r="AL48" s="60"/>
    </row>
    <row r="49" spans="1:38" s="22" customFormat="1" ht="30.75" customHeight="1">
      <c r="A49" s="23">
        <f t="shared" si="9"/>
        <v>39</v>
      </c>
      <c r="B49" s="50" t="s">
        <v>155</v>
      </c>
      <c r="C49" s="38" t="s">
        <v>156</v>
      </c>
      <c r="D49" s="38" t="s">
        <v>157</v>
      </c>
      <c r="E49" s="38" t="s">
        <v>41</v>
      </c>
      <c r="F49" s="43">
        <v>101213576018</v>
      </c>
      <c r="G49" s="38">
        <v>6927376859</v>
      </c>
      <c r="H49" s="41">
        <v>32509</v>
      </c>
      <c r="I49" s="38" t="s">
        <v>249</v>
      </c>
      <c r="J49" s="51">
        <v>10075</v>
      </c>
      <c r="K49" s="51">
        <v>6717</v>
      </c>
      <c r="L49" s="51">
        <v>0</v>
      </c>
      <c r="M49" s="51">
        <v>807</v>
      </c>
      <c r="N49" s="52">
        <f t="shared" si="10"/>
        <v>17599</v>
      </c>
      <c r="O49" s="51">
        <v>161</v>
      </c>
      <c r="P49" s="19">
        <f>VLOOKUP(B49,[1]FEB2023!$B$10:$BM$104,63,0)</f>
        <v>23</v>
      </c>
      <c r="Q49" s="19"/>
      <c r="R49" s="19">
        <f t="shared" si="0"/>
        <v>23</v>
      </c>
      <c r="S49" s="19" cm="1">
        <f t="array" ref="S49">VLOOKUP(B49,+[1]FEB2023!$B$10:$BV$109,73,0)</f>
        <v>0</v>
      </c>
      <c r="T49" s="19"/>
      <c r="U49" s="27">
        <f t="shared" si="14"/>
        <v>9655</v>
      </c>
      <c r="V49" s="27">
        <f t="shared" si="2"/>
        <v>6437</v>
      </c>
      <c r="W49" s="27">
        <f t="shared" si="3"/>
        <v>0</v>
      </c>
      <c r="X49" s="27">
        <f t="shared" si="4"/>
        <v>773</v>
      </c>
      <c r="Y49" s="27">
        <f t="shared" si="5"/>
        <v>0</v>
      </c>
      <c r="Z49" s="27"/>
      <c r="AA49" s="30">
        <f t="shared" si="11"/>
        <v>16865</v>
      </c>
      <c r="AB49" s="31">
        <f t="shared" si="6"/>
        <v>1159</v>
      </c>
      <c r="AC49" s="31">
        <f t="shared" si="12"/>
        <v>127</v>
      </c>
      <c r="AD49" s="20">
        <f t="shared" si="7"/>
        <v>1286</v>
      </c>
      <c r="AE49" s="20"/>
      <c r="AF49" s="20">
        <f t="shared" si="13"/>
        <v>15579</v>
      </c>
      <c r="AG49" s="20" t="s">
        <v>353</v>
      </c>
      <c r="AH49" s="44" t="s">
        <v>311</v>
      </c>
      <c r="AI49" s="44" t="s">
        <v>312</v>
      </c>
      <c r="AJ49" s="32"/>
      <c r="AL49" s="60"/>
    </row>
    <row r="50" spans="1:38" s="22" customFormat="1" ht="30.75" customHeight="1">
      <c r="A50" s="23">
        <f t="shared" si="9"/>
        <v>40</v>
      </c>
      <c r="B50" s="50" t="s">
        <v>158</v>
      </c>
      <c r="C50" s="38" t="s">
        <v>159</v>
      </c>
      <c r="D50" s="38" t="s">
        <v>160</v>
      </c>
      <c r="E50" s="38" t="s">
        <v>41</v>
      </c>
      <c r="F50" s="44">
        <v>101440730523</v>
      </c>
      <c r="G50" s="38">
        <v>6928033128</v>
      </c>
      <c r="H50" s="41">
        <v>34888</v>
      </c>
      <c r="I50" s="38" t="s">
        <v>249</v>
      </c>
      <c r="J50" s="51">
        <v>10075</v>
      </c>
      <c r="K50" s="51">
        <v>6717</v>
      </c>
      <c r="L50" s="51">
        <v>0</v>
      </c>
      <c r="M50" s="51">
        <v>807</v>
      </c>
      <c r="N50" s="52">
        <f t="shared" si="10"/>
        <v>17599</v>
      </c>
      <c r="O50" s="51">
        <v>161</v>
      </c>
      <c r="P50" s="19">
        <f>VLOOKUP(B50,[1]FEB2023!$B$10:$BM$104,63,0)</f>
        <v>22</v>
      </c>
      <c r="Q50" s="19"/>
      <c r="R50" s="19">
        <f t="shared" si="0"/>
        <v>22</v>
      </c>
      <c r="S50" s="19" cm="1">
        <f t="array" ref="S50">VLOOKUP(B50,+[1]FEB2023!$B$10:$BV$109,73,0)</f>
        <v>0</v>
      </c>
      <c r="T50" s="19"/>
      <c r="U50" s="27">
        <f t="shared" si="14"/>
        <v>9235</v>
      </c>
      <c r="V50" s="27">
        <f t="shared" si="2"/>
        <v>6157</v>
      </c>
      <c r="W50" s="27">
        <f t="shared" si="3"/>
        <v>0</v>
      </c>
      <c r="X50" s="27">
        <f t="shared" si="4"/>
        <v>740</v>
      </c>
      <c r="Y50" s="27">
        <f t="shared" si="5"/>
        <v>0</v>
      </c>
      <c r="Z50" s="27"/>
      <c r="AA50" s="30">
        <f t="shared" si="11"/>
        <v>16132</v>
      </c>
      <c r="AB50" s="31">
        <f t="shared" si="6"/>
        <v>1108</v>
      </c>
      <c r="AC50" s="31">
        <f t="shared" si="12"/>
        <v>121</v>
      </c>
      <c r="AD50" s="20">
        <f t="shared" si="7"/>
        <v>1229</v>
      </c>
      <c r="AE50" s="20"/>
      <c r="AF50" s="20">
        <f t="shared" si="13"/>
        <v>14903</v>
      </c>
      <c r="AG50" s="20" t="s">
        <v>36</v>
      </c>
      <c r="AH50" s="53" t="s">
        <v>313</v>
      </c>
      <c r="AI50" s="46" t="s">
        <v>266</v>
      </c>
      <c r="AJ50" s="32"/>
      <c r="AL50" s="60"/>
    </row>
    <row r="51" spans="1:38" s="22" customFormat="1" ht="30.75" customHeight="1">
      <c r="A51" s="23">
        <f t="shared" si="9"/>
        <v>41</v>
      </c>
      <c r="B51" s="50" t="s">
        <v>161</v>
      </c>
      <c r="C51" s="38" t="s">
        <v>162</v>
      </c>
      <c r="D51" s="38" t="s">
        <v>163</v>
      </c>
      <c r="E51" s="38" t="s">
        <v>41</v>
      </c>
      <c r="F51" s="44">
        <v>101685737950</v>
      </c>
      <c r="G51" s="38">
        <v>6931056434</v>
      </c>
      <c r="H51" s="41">
        <v>36373</v>
      </c>
      <c r="I51" s="38" t="s">
        <v>249</v>
      </c>
      <c r="J51" s="51">
        <v>10075</v>
      </c>
      <c r="K51" s="51">
        <v>6717</v>
      </c>
      <c r="L51" s="51">
        <v>0</v>
      </c>
      <c r="M51" s="51">
        <v>807</v>
      </c>
      <c r="N51" s="52">
        <f t="shared" si="10"/>
        <v>17599</v>
      </c>
      <c r="O51" s="51">
        <v>161</v>
      </c>
      <c r="P51" s="19">
        <f>VLOOKUP(B51,[1]FEB2023!$B$10:$BM$104,63,0)</f>
        <v>21</v>
      </c>
      <c r="Q51" s="19"/>
      <c r="R51" s="19">
        <f t="shared" si="0"/>
        <v>21</v>
      </c>
      <c r="S51" s="19" cm="1">
        <f t="array" ref="S51">VLOOKUP(B51,+[1]FEB2023!$B$10:$BV$109,73,0)</f>
        <v>0</v>
      </c>
      <c r="T51" s="19"/>
      <c r="U51" s="27">
        <f t="shared" si="14"/>
        <v>8816</v>
      </c>
      <c r="V51" s="27">
        <f t="shared" si="2"/>
        <v>5877</v>
      </c>
      <c r="W51" s="27">
        <f t="shared" si="3"/>
        <v>0</v>
      </c>
      <c r="X51" s="27">
        <f t="shared" si="4"/>
        <v>706</v>
      </c>
      <c r="Y51" s="27">
        <f t="shared" si="5"/>
        <v>0</v>
      </c>
      <c r="Z51" s="27"/>
      <c r="AA51" s="30">
        <f t="shared" si="11"/>
        <v>15399</v>
      </c>
      <c r="AB51" s="31">
        <f t="shared" si="6"/>
        <v>1058</v>
      </c>
      <c r="AC51" s="31">
        <f t="shared" si="12"/>
        <v>116</v>
      </c>
      <c r="AD51" s="20">
        <f t="shared" si="7"/>
        <v>1174</v>
      </c>
      <c r="AE51" s="20"/>
      <c r="AF51" s="20">
        <f t="shared" si="13"/>
        <v>14225</v>
      </c>
      <c r="AG51" s="20" t="s">
        <v>36</v>
      </c>
      <c r="AH51" s="53" t="s">
        <v>314</v>
      </c>
      <c r="AI51" s="46" t="s">
        <v>266</v>
      </c>
      <c r="AJ51" s="32"/>
      <c r="AL51" s="60"/>
    </row>
    <row r="52" spans="1:38" s="22" customFormat="1" ht="30.75" customHeight="1">
      <c r="A52" s="23">
        <f t="shared" si="9"/>
        <v>42</v>
      </c>
      <c r="B52" s="50" t="s">
        <v>164</v>
      </c>
      <c r="C52" s="38" t="s">
        <v>165</v>
      </c>
      <c r="D52" s="38" t="s">
        <v>166</v>
      </c>
      <c r="E52" s="38" t="s">
        <v>41</v>
      </c>
      <c r="F52" s="44">
        <v>101104489534</v>
      </c>
      <c r="G52" s="38">
        <v>6930780319</v>
      </c>
      <c r="H52" s="41">
        <v>35509</v>
      </c>
      <c r="I52" s="38" t="s">
        <v>249</v>
      </c>
      <c r="J52" s="51">
        <v>10075</v>
      </c>
      <c r="K52" s="51">
        <v>6717</v>
      </c>
      <c r="L52" s="51">
        <v>0</v>
      </c>
      <c r="M52" s="51">
        <v>807</v>
      </c>
      <c r="N52" s="52">
        <f t="shared" si="10"/>
        <v>17599</v>
      </c>
      <c r="O52" s="51">
        <v>161</v>
      </c>
      <c r="P52" s="19">
        <f>VLOOKUP(B52,[1]FEB2023!$B$10:$BM$104,63,0)</f>
        <v>23</v>
      </c>
      <c r="Q52" s="19"/>
      <c r="R52" s="19">
        <f t="shared" si="0"/>
        <v>23</v>
      </c>
      <c r="S52" s="19" cm="1">
        <f t="array" ref="S52">VLOOKUP(B52,+[1]FEB2023!$B$10:$BV$109,73,0)</f>
        <v>0</v>
      </c>
      <c r="T52" s="19"/>
      <c r="U52" s="27">
        <f t="shared" si="14"/>
        <v>9655</v>
      </c>
      <c r="V52" s="27">
        <f t="shared" si="2"/>
        <v>6437</v>
      </c>
      <c r="W52" s="27">
        <f t="shared" si="3"/>
        <v>0</v>
      </c>
      <c r="X52" s="27">
        <f t="shared" si="4"/>
        <v>773</v>
      </c>
      <c r="Y52" s="27">
        <f t="shared" si="5"/>
        <v>0</v>
      </c>
      <c r="Z52" s="27"/>
      <c r="AA52" s="30">
        <f t="shared" si="11"/>
        <v>16865</v>
      </c>
      <c r="AB52" s="31">
        <f t="shared" si="6"/>
        <v>1159</v>
      </c>
      <c r="AC52" s="31">
        <f t="shared" si="12"/>
        <v>127</v>
      </c>
      <c r="AD52" s="20">
        <f t="shared" si="7"/>
        <v>1286</v>
      </c>
      <c r="AE52" s="20"/>
      <c r="AF52" s="20">
        <f t="shared" si="13"/>
        <v>15579</v>
      </c>
      <c r="AG52" s="20" t="s">
        <v>19</v>
      </c>
      <c r="AH52" s="44" t="s">
        <v>315</v>
      </c>
      <c r="AI52" s="44" t="s">
        <v>316</v>
      </c>
      <c r="AJ52" s="32"/>
      <c r="AL52" s="60"/>
    </row>
    <row r="53" spans="1:38" s="22" customFormat="1" ht="30.75" customHeight="1">
      <c r="A53" s="23">
        <f t="shared" si="9"/>
        <v>43</v>
      </c>
      <c r="B53" s="50" t="s">
        <v>167</v>
      </c>
      <c r="C53" s="38" t="s">
        <v>168</v>
      </c>
      <c r="D53" s="38" t="s">
        <v>169</v>
      </c>
      <c r="E53" s="38" t="s">
        <v>41</v>
      </c>
      <c r="F53" s="44">
        <v>101168490750</v>
      </c>
      <c r="G53" s="38">
        <v>6927211176</v>
      </c>
      <c r="H53" s="41">
        <v>35910</v>
      </c>
      <c r="I53" s="38" t="s">
        <v>249</v>
      </c>
      <c r="J53" s="51">
        <v>10075</v>
      </c>
      <c r="K53" s="51">
        <v>6717</v>
      </c>
      <c r="L53" s="51">
        <v>0</v>
      </c>
      <c r="M53" s="51">
        <v>807</v>
      </c>
      <c r="N53" s="52">
        <f t="shared" si="10"/>
        <v>17599</v>
      </c>
      <c r="O53" s="51">
        <v>161</v>
      </c>
      <c r="P53" s="19">
        <f>VLOOKUP(B53,[1]FEB2023!$B$10:$BM$104,63,0)</f>
        <v>24</v>
      </c>
      <c r="Q53" s="19"/>
      <c r="R53" s="19">
        <f t="shared" si="0"/>
        <v>24</v>
      </c>
      <c r="S53" s="19" cm="1">
        <f t="array" ref="S53">VLOOKUP(B53,+[1]FEB2023!$B$10:$BV$109,73,0)</f>
        <v>8</v>
      </c>
      <c r="T53" s="19"/>
      <c r="U53" s="27">
        <f t="shared" si="14"/>
        <v>10075</v>
      </c>
      <c r="V53" s="27">
        <f t="shared" si="2"/>
        <v>6717</v>
      </c>
      <c r="W53" s="27">
        <f t="shared" si="3"/>
        <v>0</v>
      </c>
      <c r="X53" s="27">
        <f t="shared" si="4"/>
        <v>807</v>
      </c>
      <c r="Y53" s="27">
        <f t="shared" si="5"/>
        <v>1288</v>
      </c>
      <c r="Z53" s="27"/>
      <c r="AA53" s="30">
        <f t="shared" si="11"/>
        <v>18887</v>
      </c>
      <c r="AB53" s="31">
        <f t="shared" si="6"/>
        <v>1209</v>
      </c>
      <c r="AC53" s="31">
        <f t="shared" si="12"/>
        <v>142</v>
      </c>
      <c r="AD53" s="20">
        <f t="shared" si="7"/>
        <v>1351</v>
      </c>
      <c r="AE53" s="20"/>
      <c r="AF53" s="20">
        <f t="shared" si="13"/>
        <v>17536</v>
      </c>
      <c r="AG53" s="20" t="s">
        <v>350</v>
      </c>
      <c r="AH53" s="44" t="s">
        <v>317</v>
      </c>
      <c r="AI53" s="44" t="s">
        <v>318</v>
      </c>
      <c r="AJ53" s="32"/>
      <c r="AL53" s="60"/>
    </row>
    <row r="54" spans="1:38" s="22" customFormat="1" ht="30.75" customHeight="1">
      <c r="A54" s="23">
        <f t="shared" si="9"/>
        <v>44</v>
      </c>
      <c r="B54" s="50" t="s">
        <v>170</v>
      </c>
      <c r="C54" s="38" t="s">
        <v>171</v>
      </c>
      <c r="D54" s="38" t="s">
        <v>172</v>
      </c>
      <c r="E54" s="38" t="s">
        <v>41</v>
      </c>
      <c r="F54" s="44">
        <v>101606373999</v>
      </c>
      <c r="G54" s="38">
        <v>6930144281</v>
      </c>
      <c r="H54" s="41">
        <v>36093</v>
      </c>
      <c r="I54" s="38" t="s">
        <v>249</v>
      </c>
      <c r="J54" s="51">
        <v>10075</v>
      </c>
      <c r="K54" s="51">
        <v>6717</v>
      </c>
      <c r="L54" s="51">
        <v>0</v>
      </c>
      <c r="M54" s="51">
        <v>807</v>
      </c>
      <c r="N54" s="52">
        <f t="shared" si="10"/>
        <v>17599</v>
      </c>
      <c r="O54" s="51">
        <v>161</v>
      </c>
      <c r="P54" s="19">
        <f>VLOOKUP(B54,[1]FEB2023!$B$10:$BM$104,63,0)</f>
        <v>23</v>
      </c>
      <c r="Q54" s="19"/>
      <c r="R54" s="19">
        <f t="shared" si="0"/>
        <v>23</v>
      </c>
      <c r="S54" s="19" cm="1">
        <f t="array" ref="S54">VLOOKUP(B54,+[1]FEB2023!$B$10:$BV$109,73,0)</f>
        <v>0</v>
      </c>
      <c r="T54" s="19"/>
      <c r="U54" s="27">
        <f t="shared" si="14"/>
        <v>9655</v>
      </c>
      <c r="V54" s="27">
        <f t="shared" si="2"/>
        <v>6437</v>
      </c>
      <c r="W54" s="27">
        <f t="shared" si="3"/>
        <v>0</v>
      </c>
      <c r="X54" s="27">
        <f t="shared" si="4"/>
        <v>773</v>
      </c>
      <c r="Y54" s="27">
        <f t="shared" si="5"/>
        <v>0</v>
      </c>
      <c r="Z54" s="27"/>
      <c r="AA54" s="30">
        <f t="shared" si="11"/>
        <v>16865</v>
      </c>
      <c r="AB54" s="31">
        <f t="shared" si="6"/>
        <v>1159</v>
      </c>
      <c r="AC54" s="31">
        <f t="shared" si="12"/>
        <v>127</v>
      </c>
      <c r="AD54" s="20">
        <f t="shared" si="7"/>
        <v>1286</v>
      </c>
      <c r="AE54" s="20"/>
      <c r="AF54" s="20">
        <f t="shared" si="13"/>
        <v>15579</v>
      </c>
      <c r="AG54" s="20" t="s">
        <v>36</v>
      </c>
      <c r="AH54" s="55" t="s">
        <v>319</v>
      </c>
      <c r="AI54" s="46" t="s">
        <v>266</v>
      </c>
      <c r="AJ54" s="32"/>
      <c r="AL54" s="60"/>
    </row>
    <row r="55" spans="1:38" s="22" customFormat="1" ht="30.75" customHeight="1">
      <c r="A55" s="23">
        <f t="shared" si="9"/>
        <v>45</v>
      </c>
      <c r="B55" s="50" t="s">
        <v>176</v>
      </c>
      <c r="C55" s="38" t="s">
        <v>177</v>
      </c>
      <c r="D55" s="38" t="s">
        <v>178</v>
      </c>
      <c r="E55" s="38" t="s">
        <v>41</v>
      </c>
      <c r="F55" s="44">
        <v>100067748519</v>
      </c>
      <c r="G55" s="38">
        <v>6928600461</v>
      </c>
      <c r="H55" s="41">
        <v>35165</v>
      </c>
      <c r="I55" s="38" t="s">
        <v>249</v>
      </c>
      <c r="J55" s="51">
        <v>10075</v>
      </c>
      <c r="K55" s="51">
        <v>6717</v>
      </c>
      <c r="L55" s="51">
        <v>0</v>
      </c>
      <c r="M55" s="51">
        <v>807</v>
      </c>
      <c r="N55" s="52">
        <f t="shared" si="10"/>
        <v>17599</v>
      </c>
      <c r="O55" s="51">
        <v>161</v>
      </c>
      <c r="P55" s="19">
        <f>VLOOKUP(B55,[1]FEB2023!$B$10:$BM$104,63,0)</f>
        <v>24</v>
      </c>
      <c r="Q55" s="19"/>
      <c r="R55" s="19">
        <f t="shared" si="0"/>
        <v>24</v>
      </c>
      <c r="S55" s="19" cm="1">
        <f t="array" ref="S55">VLOOKUP(B55,+[1]FEB2023!$B$10:$BV$109,73,0)</f>
        <v>0</v>
      </c>
      <c r="T55" s="19"/>
      <c r="U55" s="27">
        <f t="shared" si="14"/>
        <v>10075</v>
      </c>
      <c r="V55" s="27">
        <f t="shared" si="2"/>
        <v>6717</v>
      </c>
      <c r="W55" s="27">
        <f t="shared" si="3"/>
        <v>0</v>
      </c>
      <c r="X55" s="27">
        <f t="shared" si="4"/>
        <v>807</v>
      </c>
      <c r="Y55" s="27">
        <f t="shared" si="5"/>
        <v>0</v>
      </c>
      <c r="Z55" s="27"/>
      <c r="AA55" s="30">
        <f t="shared" si="11"/>
        <v>17599</v>
      </c>
      <c r="AB55" s="31">
        <f t="shared" si="6"/>
        <v>1209</v>
      </c>
      <c r="AC55" s="31">
        <f t="shared" si="12"/>
        <v>132</v>
      </c>
      <c r="AD55" s="20">
        <f t="shared" si="7"/>
        <v>1341</v>
      </c>
      <c r="AE55" s="20"/>
      <c r="AF55" s="20">
        <f t="shared" si="13"/>
        <v>16258</v>
      </c>
      <c r="AG55" s="20" t="s">
        <v>36</v>
      </c>
      <c r="AH55" s="53" t="s">
        <v>321</v>
      </c>
      <c r="AI55" s="44" t="s">
        <v>266</v>
      </c>
      <c r="AJ55" s="32"/>
      <c r="AL55" s="60"/>
    </row>
    <row r="56" spans="1:38" s="22" customFormat="1" ht="30.75" customHeight="1">
      <c r="A56" s="23">
        <f t="shared" si="9"/>
        <v>46</v>
      </c>
      <c r="B56" s="50" t="s">
        <v>179</v>
      </c>
      <c r="C56" s="38" t="s">
        <v>180</v>
      </c>
      <c r="D56" s="38" t="s">
        <v>181</v>
      </c>
      <c r="E56" s="38" t="s">
        <v>41</v>
      </c>
      <c r="F56" s="44">
        <v>101685737921</v>
      </c>
      <c r="G56" s="38">
        <v>6931056479</v>
      </c>
      <c r="H56" s="41">
        <v>34768</v>
      </c>
      <c r="I56" s="38" t="s">
        <v>249</v>
      </c>
      <c r="J56" s="51">
        <v>10075</v>
      </c>
      <c r="K56" s="51">
        <v>6717</v>
      </c>
      <c r="L56" s="51">
        <v>0</v>
      </c>
      <c r="M56" s="51">
        <v>807</v>
      </c>
      <c r="N56" s="52">
        <f t="shared" si="10"/>
        <v>17599</v>
      </c>
      <c r="O56" s="51">
        <v>161</v>
      </c>
      <c r="P56" s="19">
        <f>VLOOKUP(B56,[1]FEB2023!$B$10:$BM$104,63,0)</f>
        <v>22</v>
      </c>
      <c r="Q56" s="19"/>
      <c r="R56" s="19">
        <f t="shared" si="0"/>
        <v>22</v>
      </c>
      <c r="S56" s="19" cm="1">
        <f t="array" ref="S56">VLOOKUP(B56,+[1]FEB2023!$B$10:$BV$109,73,0)</f>
        <v>0</v>
      </c>
      <c r="T56" s="19"/>
      <c r="U56" s="27">
        <f t="shared" si="14"/>
        <v>9235</v>
      </c>
      <c r="V56" s="27">
        <f t="shared" si="2"/>
        <v>6157</v>
      </c>
      <c r="W56" s="27">
        <f t="shared" si="3"/>
        <v>0</v>
      </c>
      <c r="X56" s="27">
        <f t="shared" si="4"/>
        <v>740</v>
      </c>
      <c r="Y56" s="27">
        <f t="shared" si="5"/>
        <v>0</v>
      </c>
      <c r="Z56" s="27"/>
      <c r="AA56" s="30">
        <f t="shared" si="11"/>
        <v>16132</v>
      </c>
      <c r="AB56" s="31">
        <f t="shared" si="6"/>
        <v>1108</v>
      </c>
      <c r="AC56" s="31">
        <f t="shared" si="12"/>
        <v>121</v>
      </c>
      <c r="AD56" s="20">
        <f t="shared" si="7"/>
        <v>1229</v>
      </c>
      <c r="AE56" s="20"/>
      <c r="AF56" s="20">
        <f t="shared" si="13"/>
        <v>14903</v>
      </c>
      <c r="AG56" s="20" t="s">
        <v>36</v>
      </c>
      <c r="AH56" s="53" t="s">
        <v>322</v>
      </c>
      <c r="AI56" s="46" t="s">
        <v>266</v>
      </c>
      <c r="AJ56" s="32"/>
      <c r="AL56" s="60"/>
    </row>
    <row r="57" spans="1:38" s="22" customFormat="1" ht="30.75" customHeight="1">
      <c r="A57" s="23">
        <f t="shared" si="9"/>
        <v>47</v>
      </c>
      <c r="B57" s="50" t="s">
        <v>182</v>
      </c>
      <c r="C57" s="38" t="s">
        <v>183</v>
      </c>
      <c r="D57" s="38" t="s">
        <v>184</v>
      </c>
      <c r="E57" s="38" t="s">
        <v>41</v>
      </c>
      <c r="F57" s="44">
        <v>101559063086</v>
      </c>
      <c r="G57" s="38">
        <v>6929850133</v>
      </c>
      <c r="H57" s="41">
        <v>36358</v>
      </c>
      <c r="I57" s="38" t="s">
        <v>249</v>
      </c>
      <c r="J57" s="51">
        <v>10075</v>
      </c>
      <c r="K57" s="51">
        <v>6717</v>
      </c>
      <c r="L57" s="51">
        <v>0</v>
      </c>
      <c r="M57" s="51">
        <v>807</v>
      </c>
      <c r="N57" s="52">
        <f t="shared" si="10"/>
        <v>17599</v>
      </c>
      <c r="O57" s="51">
        <v>161</v>
      </c>
      <c r="P57" s="19">
        <f>VLOOKUP(B57,[1]FEB2023!$B$10:$BM$104,63,0)</f>
        <v>24</v>
      </c>
      <c r="Q57" s="19"/>
      <c r="R57" s="19">
        <f t="shared" si="0"/>
        <v>24</v>
      </c>
      <c r="S57" s="19" cm="1">
        <f t="array" ref="S57">VLOOKUP(B57,+[1]FEB2023!$B$10:$BV$109,73,0)</f>
        <v>8</v>
      </c>
      <c r="T57" s="19"/>
      <c r="U57" s="27">
        <f t="shared" si="14"/>
        <v>10075</v>
      </c>
      <c r="V57" s="27">
        <f t="shared" si="2"/>
        <v>6717</v>
      </c>
      <c r="W57" s="27">
        <f t="shared" si="3"/>
        <v>0</v>
      </c>
      <c r="X57" s="27">
        <f t="shared" si="4"/>
        <v>807</v>
      </c>
      <c r="Y57" s="27">
        <f t="shared" si="5"/>
        <v>1288</v>
      </c>
      <c r="Z57" s="27"/>
      <c r="AA57" s="30">
        <f t="shared" si="11"/>
        <v>18887</v>
      </c>
      <c r="AB57" s="31">
        <f t="shared" si="6"/>
        <v>1209</v>
      </c>
      <c r="AC57" s="31">
        <f t="shared" si="12"/>
        <v>142</v>
      </c>
      <c r="AD57" s="20">
        <f t="shared" si="7"/>
        <v>1351</v>
      </c>
      <c r="AE57" s="20"/>
      <c r="AF57" s="20">
        <f t="shared" si="13"/>
        <v>17536</v>
      </c>
      <c r="AG57" s="20" t="s">
        <v>36</v>
      </c>
      <c r="AH57" s="45" t="s">
        <v>323</v>
      </c>
      <c r="AI57" s="46" t="s">
        <v>266</v>
      </c>
      <c r="AJ57" s="32"/>
      <c r="AL57" s="60"/>
    </row>
    <row r="58" spans="1:38" s="22" customFormat="1" ht="30.75" customHeight="1">
      <c r="A58" s="23">
        <f t="shared" si="9"/>
        <v>48</v>
      </c>
      <c r="B58" s="50" t="s">
        <v>185</v>
      </c>
      <c r="C58" s="38" t="s">
        <v>186</v>
      </c>
      <c r="D58" s="38" t="s">
        <v>187</v>
      </c>
      <c r="E58" s="38" t="s">
        <v>41</v>
      </c>
      <c r="F58" s="44">
        <v>101141663028</v>
      </c>
      <c r="G58" s="38">
        <v>6927038253</v>
      </c>
      <c r="H58" s="41">
        <v>35503</v>
      </c>
      <c r="I58" s="38" t="s">
        <v>249</v>
      </c>
      <c r="J58" s="51">
        <v>10075</v>
      </c>
      <c r="K58" s="51">
        <v>6717</v>
      </c>
      <c r="L58" s="51">
        <v>0</v>
      </c>
      <c r="M58" s="51">
        <v>807</v>
      </c>
      <c r="N58" s="52">
        <f t="shared" si="10"/>
        <v>17599</v>
      </c>
      <c r="O58" s="51">
        <v>161</v>
      </c>
      <c r="P58" s="19">
        <f>VLOOKUP(B58,[1]FEB2023!$B$10:$BM$104,63,0)</f>
        <v>0</v>
      </c>
      <c r="Q58" s="19"/>
      <c r="R58" s="19">
        <f t="shared" si="0"/>
        <v>0</v>
      </c>
      <c r="S58" s="19" cm="1">
        <f t="array" ref="S58">VLOOKUP(B58,+[1]FEB2023!$B$10:$BV$109,73,0)</f>
        <v>0</v>
      </c>
      <c r="T58" s="19"/>
      <c r="U58" s="27">
        <f t="shared" si="14"/>
        <v>0</v>
      </c>
      <c r="V58" s="27">
        <f t="shared" si="2"/>
        <v>0</v>
      </c>
      <c r="W58" s="27">
        <f t="shared" si="3"/>
        <v>0</v>
      </c>
      <c r="X58" s="27">
        <f t="shared" si="4"/>
        <v>0</v>
      </c>
      <c r="Y58" s="27">
        <f t="shared" si="5"/>
        <v>0</v>
      </c>
      <c r="Z58" s="27"/>
      <c r="AA58" s="30">
        <f t="shared" si="11"/>
        <v>0</v>
      </c>
      <c r="AB58" s="31">
        <f t="shared" si="6"/>
        <v>0</v>
      </c>
      <c r="AC58" s="31">
        <f t="shared" si="12"/>
        <v>0</v>
      </c>
      <c r="AD58" s="20">
        <f t="shared" si="7"/>
        <v>0</v>
      </c>
      <c r="AE58" s="20"/>
      <c r="AF58" s="20">
        <f t="shared" si="13"/>
        <v>0</v>
      </c>
      <c r="AG58" s="20" t="s">
        <v>36</v>
      </c>
      <c r="AH58" s="53" t="s">
        <v>324</v>
      </c>
      <c r="AI58" s="44" t="s">
        <v>266</v>
      </c>
      <c r="AJ58" s="32"/>
      <c r="AL58" s="60"/>
    </row>
    <row r="59" spans="1:38" s="22" customFormat="1" ht="30.75" customHeight="1">
      <c r="A59" s="23">
        <f t="shared" si="9"/>
        <v>49</v>
      </c>
      <c r="B59" s="50" t="s">
        <v>188</v>
      </c>
      <c r="C59" s="38" t="s">
        <v>189</v>
      </c>
      <c r="D59" s="38" t="s">
        <v>190</v>
      </c>
      <c r="E59" s="38" t="s">
        <v>41</v>
      </c>
      <c r="F59" s="44">
        <v>101141662787</v>
      </c>
      <c r="G59" s="38">
        <v>6927038323</v>
      </c>
      <c r="H59" s="41">
        <v>32279</v>
      </c>
      <c r="I59" s="38" t="s">
        <v>249</v>
      </c>
      <c r="J59" s="51">
        <v>10075</v>
      </c>
      <c r="K59" s="51">
        <v>6717</v>
      </c>
      <c r="L59" s="51">
        <v>0</v>
      </c>
      <c r="M59" s="51">
        <v>807</v>
      </c>
      <c r="N59" s="52">
        <f t="shared" si="10"/>
        <v>17599</v>
      </c>
      <c r="O59" s="51">
        <v>161</v>
      </c>
      <c r="P59" s="19">
        <f>VLOOKUP(B59,[1]FEB2023!$B$10:$BM$104,63,0)</f>
        <v>23</v>
      </c>
      <c r="Q59" s="19"/>
      <c r="R59" s="19">
        <f t="shared" si="0"/>
        <v>23</v>
      </c>
      <c r="S59" s="19" cm="1">
        <f t="array" ref="S59">VLOOKUP(B59,+[1]FEB2023!$B$10:$BV$109,73,0)</f>
        <v>0</v>
      </c>
      <c r="T59" s="19"/>
      <c r="U59" s="27">
        <f t="shared" si="14"/>
        <v>9655</v>
      </c>
      <c r="V59" s="27">
        <f t="shared" si="2"/>
        <v>6437</v>
      </c>
      <c r="W59" s="27">
        <f t="shared" si="3"/>
        <v>0</v>
      </c>
      <c r="X59" s="27">
        <f t="shared" si="4"/>
        <v>773</v>
      </c>
      <c r="Y59" s="27">
        <f t="shared" si="5"/>
        <v>0</v>
      </c>
      <c r="Z59" s="27"/>
      <c r="AA59" s="30">
        <f t="shared" si="11"/>
        <v>16865</v>
      </c>
      <c r="AB59" s="31">
        <f t="shared" si="6"/>
        <v>1159</v>
      </c>
      <c r="AC59" s="31">
        <f t="shared" si="12"/>
        <v>127</v>
      </c>
      <c r="AD59" s="20">
        <f t="shared" si="7"/>
        <v>1286</v>
      </c>
      <c r="AE59" s="20"/>
      <c r="AF59" s="20">
        <f t="shared" si="13"/>
        <v>15579</v>
      </c>
      <c r="AG59" s="20" t="s">
        <v>350</v>
      </c>
      <c r="AH59" s="48">
        <v>10090786682</v>
      </c>
      <c r="AI59" s="48" t="s">
        <v>266</v>
      </c>
      <c r="AJ59" s="32"/>
      <c r="AL59" s="60"/>
    </row>
    <row r="60" spans="1:38" s="22" customFormat="1" ht="30.75" customHeight="1">
      <c r="A60" s="23">
        <f t="shared" si="9"/>
        <v>50</v>
      </c>
      <c r="B60" s="50" t="s">
        <v>191</v>
      </c>
      <c r="C60" s="38" t="s">
        <v>124</v>
      </c>
      <c r="D60" s="38" t="s">
        <v>192</v>
      </c>
      <c r="E60" s="38" t="s">
        <v>41</v>
      </c>
      <c r="F60" s="44">
        <v>101559063093</v>
      </c>
      <c r="G60" s="38">
        <v>6929849947</v>
      </c>
      <c r="H60" s="41">
        <v>35827</v>
      </c>
      <c r="I60" s="38" t="s">
        <v>249</v>
      </c>
      <c r="J60" s="51">
        <v>10075</v>
      </c>
      <c r="K60" s="51">
        <v>6717</v>
      </c>
      <c r="L60" s="51">
        <v>0</v>
      </c>
      <c r="M60" s="51">
        <v>807</v>
      </c>
      <c r="N60" s="52">
        <f t="shared" si="10"/>
        <v>17599</v>
      </c>
      <c r="O60" s="51">
        <v>161</v>
      </c>
      <c r="P60" s="19">
        <f>VLOOKUP(B60,[1]FEB2023!$B$10:$BM$104,63,0)</f>
        <v>24</v>
      </c>
      <c r="Q60" s="19"/>
      <c r="R60" s="19">
        <f t="shared" si="0"/>
        <v>24</v>
      </c>
      <c r="S60" s="19" cm="1">
        <f t="array" ref="S60">VLOOKUP(B60,+[1]FEB2023!$B$10:$BV$109,73,0)</f>
        <v>0</v>
      </c>
      <c r="T60" s="19"/>
      <c r="U60" s="27">
        <f t="shared" si="14"/>
        <v>10075</v>
      </c>
      <c r="V60" s="27">
        <f t="shared" si="2"/>
        <v>6717</v>
      </c>
      <c r="W60" s="27">
        <f t="shared" si="3"/>
        <v>0</v>
      </c>
      <c r="X60" s="27">
        <f t="shared" si="4"/>
        <v>807</v>
      </c>
      <c r="Y60" s="27">
        <f t="shared" si="5"/>
        <v>0</v>
      </c>
      <c r="Z60" s="27"/>
      <c r="AA60" s="30">
        <f t="shared" si="11"/>
        <v>17599</v>
      </c>
      <c r="AB60" s="31">
        <f t="shared" si="6"/>
        <v>1209</v>
      </c>
      <c r="AC60" s="31">
        <f t="shared" si="12"/>
        <v>132</v>
      </c>
      <c r="AD60" s="20">
        <f t="shared" si="7"/>
        <v>1341</v>
      </c>
      <c r="AE60" s="20"/>
      <c r="AF60" s="20">
        <f t="shared" si="13"/>
        <v>16258</v>
      </c>
      <c r="AG60" s="20" t="s">
        <v>36</v>
      </c>
      <c r="AH60" s="53" t="s">
        <v>325</v>
      </c>
      <c r="AI60" s="44" t="s">
        <v>266</v>
      </c>
      <c r="AJ60" s="32"/>
      <c r="AL60" s="60"/>
    </row>
    <row r="61" spans="1:38" s="22" customFormat="1" ht="30.75" customHeight="1">
      <c r="A61" s="23">
        <f t="shared" si="9"/>
        <v>51</v>
      </c>
      <c r="B61" s="50" t="s">
        <v>193</v>
      </c>
      <c r="C61" s="38" t="s">
        <v>194</v>
      </c>
      <c r="D61" s="38" t="s">
        <v>195</v>
      </c>
      <c r="E61" s="38" t="s">
        <v>41</v>
      </c>
      <c r="F61" s="44">
        <v>101583489134</v>
      </c>
      <c r="G61" s="38">
        <v>6930062625</v>
      </c>
      <c r="H61" s="41">
        <v>36588</v>
      </c>
      <c r="I61" s="38" t="s">
        <v>249</v>
      </c>
      <c r="J61" s="51">
        <v>10075</v>
      </c>
      <c r="K61" s="51">
        <v>6717</v>
      </c>
      <c r="L61" s="51">
        <v>0</v>
      </c>
      <c r="M61" s="51">
        <v>807</v>
      </c>
      <c r="N61" s="52">
        <f t="shared" si="10"/>
        <v>17599</v>
      </c>
      <c r="O61" s="51">
        <v>161</v>
      </c>
      <c r="P61" s="19">
        <f>VLOOKUP(B61,[1]FEB2023!$B$10:$BM$104,63,0)</f>
        <v>24</v>
      </c>
      <c r="Q61" s="19"/>
      <c r="R61" s="19">
        <f t="shared" si="0"/>
        <v>24</v>
      </c>
      <c r="S61" s="19" cm="1">
        <f t="array" ref="S61">VLOOKUP(B61,+[1]FEB2023!$B$10:$BV$109,73,0)</f>
        <v>8</v>
      </c>
      <c r="T61" s="19"/>
      <c r="U61" s="27">
        <f t="shared" si="14"/>
        <v>10075</v>
      </c>
      <c r="V61" s="27">
        <f t="shared" si="2"/>
        <v>6717</v>
      </c>
      <c r="W61" s="27">
        <f t="shared" si="3"/>
        <v>0</v>
      </c>
      <c r="X61" s="27">
        <f t="shared" si="4"/>
        <v>807</v>
      </c>
      <c r="Y61" s="27">
        <f t="shared" si="5"/>
        <v>1288</v>
      </c>
      <c r="Z61" s="27"/>
      <c r="AA61" s="30">
        <f t="shared" si="11"/>
        <v>18887</v>
      </c>
      <c r="AB61" s="31">
        <f t="shared" si="6"/>
        <v>1209</v>
      </c>
      <c r="AC61" s="31">
        <f t="shared" si="12"/>
        <v>142</v>
      </c>
      <c r="AD61" s="20">
        <f t="shared" si="7"/>
        <v>1351</v>
      </c>
      <c r="AE61" s="20"/>
      <c r="AF61" s="20">
        <f t="shared" si="13"/>
        <v>17536</v>
      </c>
      <c r="AG61" s="20" t="s">
        <v>351</v>
      </c>
      <c r="AH61" s="44" t="s">
        <v>326</v>
      </c>
      <c r="AI61" s="44" t="s">
        <v>279</v>
      </c>
      <c r="AJ61" s="32"/>
      <c r="AL61" s="60"/>
    </row>
    <row r="62" spans="1:38" s="22" customFormat="1" ht="30.75" customHeight="1">
      <c r="A62" s="23">
        <f t="shared" si="9"/>
        <v>52</v>
      </c>
      <c r="B62" s="50" t="s">
        <v>196</v>
      </c>
      <c r="C62" s="38" t="s">
        <v>197</v>
      </c>
      <c r="D62" s="38" t="s">
        <v>198</v>
      </c>
      <c r="E62" s="38" t="s">
        <v>41</v>
      </c>
      <c r="F62" s="44">
        <v>101141663085</v>
      </c>
      <c r="G62" s="38">
        <v>6927038198</v>
      </c>
      <c r="H62" s="41">
        <v>34335</v>
      </c>
      <c r="I62" s="38" t="s">
        <v>249</v>
      </c>
      <c r="J62" s="51">
        <v>10075</v>
      </c>
      <c r="K62" s="51">
        <v>6717</v>
      </c>
      <c r="L62" s="51">
        <v>0</v>
      </c>
      <c r="M62" s="51">
        <v>807</v>
      </c>
      <c r="N62" s="52">
        <f t="shared" si="10"/>
        <v>17599</v>
      </c>
      <c r="O62" s="51">
        <v>161</v>
      </c>
      <c r="P62" s="19">
        <f>VLOOKUP(B62,[1]FEB2023!$B$10:$BM$104,63,0)</f>
        <v>24</v>
      </c>
      <c r="Q62" s="19"/>
      <c r="R62" s="19">
        <f t="shared" si="0"/>
        <v>24</v>
      </c>
      <c r="S62" s="19" cm="1">
        <f t="array" ref="S62">VLOOKUP(B62,+[1]FEB2023!$B$10:$BV$109,73,0)</f>
        <v>8</v>
      </c>
      <c r="T62" s="19"/>
      <c r="U62" s="27">
        <f t="shared" si="14"/>
        <v>10075</v>
      </c>
      <c r="V62" s="27">
        <f t="shared" si="2"/>
        <v>6717</v>
      </c>
      <c r="W62" s="27">
        <f t="shared" si="3"/>
        <v>0</v>
      </c>
      <c r="X62" s="27">
        <f t="shared" si="4"/>
        <v>807</v>
      </c>
      <c r="Y62" s="27">
        <f t="shared" si="5"/>
        <v>1288</v>
      </c>
      <c r="Z62" s="27"/>
      <c r="AA62" s="30">
        <f t="shared" si="11"/>
        <v>18887</v>
      </c>
      <c r="AB62" s="31">
        <f t="shared" si="6"/>
        <v>1209</v>
      </c>
      <c r="AC62" s="31">
        <f t="shared" si="12"/>
        <v>142</v>
      </c>
      <c r="AD62" s="20">
        <f t="shared" si="7"/>
        <v>1351</v>
      </c>
      <c r="AE62" s="20"/>
      <c r="AF62" s="20">
        <f t="shared" si="13"/>
        <v>17536</v>
      </c>
      <c r="AG62" s="20" t="s">
        <v>36</v>
      </c>
      <c r="AH62" s="53" t="s">
        <v>327</v>
      </c>
      <c r="AI62" s="44" t="s">
        <v>266</v>
      </c>
      <c r="AJ62" s="32"/>
      <c r="AL62" s="60"/>
    </row>
    <row r="63" spans="1:38" s="22" customFormat="1" ht="30.75" customHeight="1">
      <c r="A63" s="23">
        <f t="shared" si="9"/>
        <v>53</v>
      </c>
      <c r="B63" s="50" t="s">
        <v>199</v>
      </c>
      <c r="C63" s="38" t="s">
        <v>200</v>
      </c>
      <c r="D63" s="38" t="s">
        <v>201</v>
      </c>
      <c r="E63" s="38" t="s">
        <v>41</v>
      </c>
      <c r="F63" s="44">
        <v>101559063525</v>
      </c>
      <c r="G63" s="38">
        <v>6929850073</v>
      </c>
      <c r="H63" s="41">
        <v>35890</v>
      </c>
      <c r="I63" s="38" t="s">
        <v>249</v>
      </c>
      <c r="J63" s="51">
        <v>10075</v>
      </c>
      <c r="K63" s="51">
        <v>6717</v>
      </c>
      <c r="L63" s="51">
        <v>0</v>
      </c>
      <c r="M63" s="51">
        <v>807</v>
      </c>
      <c r="N63" s="52">
        <f t="shared" si="10"/>
        <v>17599</v>
      </c>
      <c r="O63" s="51">
        <v>161</v>
      </c>
      <c r="P63" s="19">
        <f>VLOOKUP(B63,[1]FEB2023!$B$10:$BM$104,63,0)</f>
        <v>22</v>
      </c>
      <c r="Q63" s="19"/>
      <c r="R63" s="19">
        <f t="shared" si="0"/>
        <v>22</v>
      </c>
      <c r="S63" s="19" cm="1">
        <f t="array" ref="S63">VLOOKUP(B63,+[1]FEB2023!$B$10:$BV$109,73,0)</f>
        <v>0</v>
      </c>
      <c r="T63" s="19"/>
      <c r="U63" s="27">
        <f t="shared" si="14"/>
        <v>9235</v>
      </c>
      <c r="V63" s="27">
        <f t="shared" si="2"/>
        <v>6157</v>
      </c>
      <c r="W63" s="27">
        <f t="shared" si="3"/>
        <v>0</v>
      </c>
      <c r="X63" s="27">
        <f t="shared" si="4"/>
        <v>740</v>
      </c>
      <c r="Y63" s="27">
        <f t="shared" si="5"/>
        <v>0</v>
      </c>
      <c r="Z63" s="27"/>
      <c r="AA63" s="30">
        <f t="shared" si="11"/>
        <v>16132</v>
      </c>
      <c r="AB63" s="31">
        <f t="shared" si="6"/>
        <v>1108</v>
      </c>
      <c r="AC63" s="31">
        <f t="shared" si="12"/>
        <v>121</v>
      </c>
      <c r="AD63" s="20">
        <f t="shared" si="7"/>
        <v>1229</v>
      </c>
      <c r="AE63" s="20"/>
      <c r="AF63" s="20">
        <f t="shared" si="13"/>
        <v>14903</v>
      </c>
      <c r="AG63" s="20" t="s">
        <v>36</v>
      </c>
      <c r="AH63" s="45" t="s">
        <v>328</v>
      </c>
      <c r="AI63" s="46" t="s">
        <v>266</v>
      </c>
      <c r="AJ63" s="32"/>
      <c r="AL63" s="60"/>
    </row>
    <row r="64" spans="1:38" s="22" customFormat="1" ht="30.75" customHeight="1">
      <c r="A64" s="23">
        <f t="shared" si="9"/>
        <v>54</v>
      </c>
      <c r="B64" s="50" t="s">
        <v>202</v>
      </c>
      <c r="C64" s="38" t="s">
        <v>203</v>
      </c>
      <c r="D64" s="38" t="s">
        <v>204</v>
      </c>
      <c r="E64" s="38" t="s">
        <v>41</v>
      </c>
      <c r="F64" s="44">
        <v>101643404799</v>
      </c>
      <c r="G64" s="38">
        <v>6930403178</v>
      </c>
      <c r="H64" s="41">
        <v>34425</v>
      </c>
      <c r="I64" s="38" t="s">
        <v>249</v>
      </c>
      <c r="J64" s="51">
        <v>10075</v>
      </c>
      <c r="K64" s="51">
        <v>6717</v>
      </c>
      <c r="L64" s="51">
        <v>0</v>
      </c>
      <c r="M64" s="51">
        <v>807</v>
      </c>
      <c r="N64" s="52">
        <f t="shared" si="10"/>
        <v>17599</v>
      </c>
      <c r="O64" s="51">
        <v>161</v>
      </c>
      <c r="P64" s="19">
        <f>VLOOKUP(B64,[1]FEB2023!$B$10:$BM$104,63,0)</f>
        <v>23</v>
      </c>
      <c r="Q64" s="19"/>
      <c r="R64" s="19">
        <f t="shared" si="0"/>
        <v>23</v>
      </c>
      <c r="S64" s="19" cm="1">
        <f t="array" ref="S64">VLOOKUP(B64,+[1]FEB2023!$B$10:$BV$109,73,0)</f>
        <v>0</v>
      </c>
      <c r="T64" s="19"/>
      <c r="U64" s="27">
        <f t="shared" si="14"/>
        <v>9655</v>
      </c>
      <c r="V64" s="27">
        <f t="shared" si="2"/>
        <v>6437</v>
      </c>
      <c r="W64" s="27">
        <f t="shared" si="3"/>
        <v>0</v>
      </c>
      <c r="X64" s="27">
        <f t="shared" si="4"/>
        <v>773</v>
      </c>
      <c r="Y64" s="27">
        <f t="shared" si="5"/>
        <v>0</v>
      </c>
      <c r="Z64" s="27"/>
      <c r="AA64" s="30">
        <f t="shared" si="11"/>
        <v>16865</v>
      </c>
      <c r="AB64" s="31">
        <f t="shared" si="6"/>
        <v>1159</v>
      </c>
      <c r="AC64" s="31">
        <f t="shared" si="12"/>
        <v>127</v>
      </c>
      <c r="AD64" s="20">
        <f t="shared" si="7"/>
        <v>1286</v>
      </c>
      <c r="AE64" s="20"/>
      <c r="AF64" s="20">
        <f t="shared" si="13"/>
        <v>15579</v>
      </c>
      <c r="AG64" s="20" t="s">
        <v>36</v>
      </c>
      <c r="AH64" s="53" t="s">
        <v>329</v>
      </c>
      <c r="AI64" s="44" t="s">
        <v>266</v>
      </c>
      <c r="AJ64" s="32"/>
      <c r="AL64" s="60"/>
    </row>
    <row r="65" spans="1:38" s="22" customFormat="1" ht="30.75" customHeight="1">
      <c r="A65" s="23">
        <f t="shared" si="9"/>
        <v>55</v>
      </c>
      <c r="B65" s="50" t="s">
        <v>205</v>
      </c>
      <c r="C65" s="38" t="s">
        <v>206</v>
      </c>
      <c r="D65" s="38" t="s">
        <v>207</v>
      </c>
      <c r="E65" s="38" t="s">
        <v>41</v>
      </c>
      <c r="F65" s="44">
        <v>101606374008</v>
      </c>
      <c r="G65" s="38">
        <v>6930527600</v>
      </c>
      <c r="H65" s="41">
        <v>31392</v>
      </c>
      <c r="I65" s="38" t="s">
        <v>249</v>
      </c>
      <c r="J65" s="51">
        <v>10075</v>
      </c>
      <c r="K65" s="51">
        <v>6717</v>
      </c>
      <c r="L65" s="51">
        <v>0</v>
      </c>
      <c r="M65" s="51">
        <v>807</v>
      </c>
      <c r="N65" s="52">
        <f t="shared" si="10"/>
        <v>17599</v>
      </c>
      <c r="O65" s="51">
        <v>161</v>
      </c>
      <c r="P65" s="19">
        <f>VLOOKUP(B65,[1]FEB2023!$B$10:$BM$104,63,0)</f>
        <v>24</v>
      </c>
      <c r="Q65" s="19"/>
      <c r="R65" s="19">
        <f t="shared" si="0"/>
        <v>24</v>
      </c>
      <c r="S65" s="19" cm="1">
        <f t="array" ref="S65">VLOOKUP(B65,+[1]FEB2023!$B$10:$BV$109,73,0)</f>
        <v>8</v>
      </c>
      <c r="T65" s="19"/>
      <c r="U65" s="27">
        <f t="shared" si="14"/>
        <v>10075</v>
      </c>
      <c r="V65" s="27">
        <f t="shared" si="2"/>
        <v>6717</v>
      </c>
      <c r="W65" s="27">
        <f t="shared" si="3"/>
        <v>0</v>
      </c>
      <c r="X65" s="27">
        <f t="shared" si="4"/>
        <v>807</v>
      </c>
      <c r="Y65" s="27">
        <f t="shared" si="5"/>
        <v>1288</v>
      </c>
      <c r="Z65" s="27"/>
      <c r="AA65" s="30">
        <f t="shared" si="11"/>
        <v>18887</v>
      </c>
      <c r="AB65" s="31">
        <f t="shared" si="6"/>
        <v>1209</v>
      </c>
      <c r="AC65" s="31">
        <f t="shared" si="12"/>
        <v>142</v>
      </c>
      <c r="AD65" s="20">
        <f t="shared" si="7"/>
        <v>1351</v>
      </c>
      <c r="AE65" s="20"/>
      <c r="AF65" s="20">
        <f t="shared" si="13"/>
        <v>17536</v>
      </c>
      <c r="AG65" s="20" t="s">
        <v>352</v>
      </c>
      <c r="AH65" s="48">
        <v>10096199203</v>
      </c>
      <c r="AI65" s="48" t="s">
        <v>301</v>
      </c>
      <c r="AJ65" s="32"/>
      <c r="AL65" s="60"/>
    </row>
    <row r="66" spans="1:38" s="22" customFormat="1" ht="30.75" customHeight="1">
      <c r="A66" s="23">
        <f t="shared" si="9"/>
        <v>56</v>
      </c>
      <c r="B66" s="50" t="s">
        <v>208</v>
      </c>
      <c r="C66" s="38" t="s">
        <v>209</v>
      </c>
      <c r="D66" s="38" t="s">
        <v>210</v>
      </c>
      <c r="E66" s="38" t="s">
        <v>41</v>
      </c>
      <c r="F66" s="44">
        <v>101188945944</v>
      </c>
      <c r="G66" s="38">
        <v>6931143763</v>
      </c>
      <c r="H66" s="41">
        <v>35562</v>
      </c>
      <c r="I66" s="38" t="s">
        <v>249</v>
      </c>
      <c r="J66" s="51">
        <v>10075</v>
      </c>
      <c r="K66" s="51">
        <v>6717</v>
      </c>
      <c r="L66" s="51">
        <v>0</v>
      </c>
      <c r="M66" s="51">
        <v>807</v>
      </c>
      <c r="N66" s="52">
        <f t="shared" si="10"/>
        <v>17599</v>
      </c>
      <c r="O66" s="51">
        <v>161</v>
      </c>
      <c r="P66" s="19">
        <f>VLOOKUP(B66,[1]FEB2023!$B$10:$BM$104,63,0)</f>
        <v>21</v>
      </c>
      <c r="Q66" s="19"/>
      <c r="R66" s="19">
        <f t="shared" si="0"/>
        <v>21</v>
      </c>
      <c r="S66" s="19" cm="1">
        <f t="array" ref="S66">VLOOKUP(B66,+[1]FEB2023!$B$10:$BV$109,73,0)</f>
        <v>0</v>
      </c>
      <c r="T66" s="19"/>
      <c r="U66" s="27">
        <f t="shared" si="14"/>
        <v>8816</v>
      </c>
      <c r="V66" s="27">
        <f t="shared" si="2"/>
        <v>5877</v>
      </c>
      <c r="W66" s="27">
        <f t="shared" si="3"/>
        <v>0</v>
      </c>
      <c r="X66" s="27">
        <f t="shared" si="4"/>
        <v>706</v>
      </c>
      <c r="Y66" s="27">
        <f t="shared" si="5"/>
        <v>0</v>
      </c>
      <c r="Z66" s="27"/>
      <c r="AA66" s="30">
        <f t="shared" si="11"/>
        <v>15399</v>
      </c>
      <c r="AB66" s="31">
        <f t="shared" si="6"/>
        <v>1058</v>
      </c>
      <c r="AC66" s="31">
        <f t="shared" si="12"/>
        <v>116</v>
      </c>
      <c r="AD66" s="20">
        <f t="shared" si="7"/>
        <v>1174</v>
      </c>
      <c r="AE66" s="20"/>
      <c r="AF66" s="20">
        <f t="shared" si="13"/>
        <v>14225</v>
      </c>
      <c r="AG66" s="20" t="s">
        <v>36</v>
      </c>
      <c r="AH66" s="45" t="s">
        <v>330</v>
      </c>
      <c r="AI66" s="46" t="s">
        <v>266</v>
      </c>
      <c r="AJ66" s="32"/>
      <c r="AL66" s="60"/>
    </row>
    <row r="67" spans="1:38" s="22" customFormat="1" ht="30.75" customHeight="1">
      <c r="A67" s="23">
        <f t="shared" si="9"/>
        <v>57</v>
      </c>
      <c r="B67" s="50" t="s">
        <v>214</v>
      </c>
      <c r="C67" s="38" t="s">
        <v>215</v>
      </c>
      <c r="D67" s="38" t="s">
        <v>216</v>
      </c>
      <c r="E67" s="38" t="s">
        <v>41</v>
      </c>
      <c r="F67" s="44">
        <v>101141663426</v>
      </c>
      <c r="G67" s="38">
        <v>6927037729</v>
      </c>
      <c r="H67" s="41">
        <v>30317</v>
      </c>
      <c r="I67" s="38" t="s">
        <v>249</v>
      </c>
      <c r="J67" s="51">
        <v>10075</v>
      </c>
      <c r="K67" s="51">
        <v>6717</v>
      </c>
      <c r="L67" s="51">
        <v>0</v>
      </c>
      <c r="M67" s="51">
        <v>807</v>
      </c>
      <c r="N67" s="52">
        <f t="shared" si="10"/>
        <v>17599</v>
      </c>
      <c r="O67" s="51">
        <v>161</v>
      </c>
      <c r="P67" s="19">
        <f>VLOOKUP(B67,[1]FEB2023!$B$10:$BM$104,63,0)</f>
        <v>23</v>
      </c>
      <c r="Q67" s="19"/>
      <c r="R67" s="19">
        <f t="shared" si="0"/>
        <v>23</v>
      </c>
      <c r="S67" s="19" cm="1">
        <f t="array" ref="S67">VLOOKUP(B67,+[1]FEB2023!$B$10:$BV$109,73,0)</f>
        <v>8</v>
      </c>
      <c r="T67" s="19"/>
      <c r="U67" s="27">
        <f t="shared" si="14"/>
        <v>9655</v>
      </c>
      <c r="V67" s="27">
        <f t="shared" si="2"/>
        <v>6437</v>
      </c>
      <c r="W67" s="27">
        <f t="shared" si="3"/>
        <v>0</v>
      </c>
      <c r="X67" s="27">
        <f t="shared" si="4"/>
        <v>773</v>
      </c>
      <c r="Y67" s="27">
        <f t="shared" si="5"/>
        <v>1288</v>
      </c>
      <c r="Z67" s="27"/>
      <c r="AA67" s="30">
        <f t="shared" si="11"/>
        <v>18153</v>
      </c>
      <c r="AB67" s="31">
        <f t="shared" si="6"/>
        <v>1159</v>
      </c>
      <c r="AC67" s="31">
        <f t="shared" si="12"/>
        <v>137</v>
      </c>
      <c r="AD67" s="20">
        <f t="shared" si="7"/>
        <v>1296</v>
      </c>
      <c r="AE67" s="20"/>
      <c r="AF67" s="20">
        <f t="shared" si="13"/>
        <v>16857</v>
      </c>
      <c r="AG67" s="20" t="s">
        <v>350</v>
      </c>
      <c r="AH67" s="44" t="s">
        <v>333</v>
      </c>
      <c r="AI67" s="44" t="s">
        <v>334</v>
      </c>
      <c r="AJ67" s="32"/>
      <c r="AL67" s="60"/>
    </row>
    <row r="68" spans="1:38" s="22" customFormat="1" ht="30.75" customHeight="1">
      <c r="A68" s="23">
        <f t="shared" si="9"/>
        <v>58</v>
      </c>
      <c r="B68" s="50" t="s">
        <v>217</v>
      </c>
      <c r="C68" s="38" t="s">
        <v>218</v>
      </c>
      <c r="D68" s="38" t="s">
        <v>219</v>
      </c>
      <c r="E68" s="38" t="s">
        <v>41</v>
      </c>
      <c r="F68" s="44">
        <v>101136729316</v>
      </c>
      <c r="G68" s="38">
        <v>1116085100</v>
      </c>
      <c r="H68" s="41">
        <v>32143</v>
      </c>
      <c r="I68" s="38" t="s">
        <v>249</v>
      </c>
      <c r="J68" s="51">
        <v>10075</v>
      </c>
      <c r="K68" s="51">
        <v>6717</v>
      </c>
      <c r="L68" s="51">
        <v>0</v>
      </c>
      <c r="M68" s="51">
        <v>807</v>
      </c>
      <c r="N68" s="52">
        <f t="shared" si="10"/>
        <v>17599</v>
      </c>
      <c r="O68" s="51">
        <v>161</v>
      </c>
      <c r="P68" s="19">
        <f>VLOOKUP(B68,[1]FEB2023!$B$10:$BM$104,63,0)</f>
        <v>17</v>
      </c>
      <c r="Q68" s="19"/>
      <c r="R68" s="19">
        <f t="shared" si="0"/>
        <v>17</v>
      </c>
      <c r="S68" s="19" cm="1">
        <f t="array" ref="S68">VLOOKUP(B68,+[1]FEB2023!$B$10:$BV$109,73,0)</f>
        <v>0</v>
      </c>
      <c r="T68" s="19"/>
      <c r="U68" s="27">
        <f t="shared" si="14"/>
        <v>7136</v>
      </c>
      <c r="V68" s="27">
        <f t="shared" si="2"/>
        <v>4758</v>
      </c>
      <c r="W68" s="27">
        <f t="shared" si="3"/>
        <v>0</v>
      </c>
      <c r="X68" s="27">
        <f t="shared" si="4"/>
        <v>572</v>
      </c>
      <c r="Y68" s="27">
        <f t="shared" si="5"/>
        <v>0</v>
      </c>
      <c r="Z68" s="27"/>
      <c r="AA68" s="30">
        <f t="shared" si="11"/>
        <v>12466</v>
      </c>
      <c r="AB68" s="31">
        <f t="shared" si="6"/>
        <v>856</v>
      </c>
      <c r="AC68" s="31">
        <f t="shared" si="12"/>
        <v>94</v>
      </c>
      <c r="AD68" s="20">
        <f t="shared" si="7"/>
        <v>950</v>
      </c>
      <c r="AE68" s="20"/>
      <c r="AF68" s="20">
        <f t="shared" si="13"/>
        <v>11516</v>
      </c>
      <c r="AG68" s="20" t="s">
        <v>354</v>
      </c>
      <c r="AH68" s="44" t="s">
        <v>335</v>
      </c>
      <c r="AI68" s="44" t="s">
        <v>336</v>
      </c>
      <c r="AJ68" s="32"/>
      <c r="AL68" s="60"/>
    </row>
    <row r="69" spans="1:38" s="22" customFormat="1" ht="30.75" customHeight="1">
      <c r="A69" s="23">
        <f t="shared" si="9"/>
        <v>59</v>
      </c>
      <c r="B69" s="50" t="s">
        <v>220</v>
      </c>
      <c r="C69" s="38" t="s">
        <v>221</v>
      </c>
      <c r="D69" s="38" t="s">
        <v>222</v>
      </c>
      <c r="E69" s="38" t="s">
        <v>41</v>
      </c>
      <c r="F69" s="44">
        <v>101844153090</v>
      </c>
      <c r="G69" s="38">
        <v>1116083148</v>
      </c>
      <c r="H69" s="41">
        <v>34653</v>
      </c>
      <c r="I69" s="38" t="s">
        <v>249</v>
      </c>
      <c r="J69" s="51">
        <v>10075</v>
      </c>
      <c r="K69" s="51">
        <v>6717</v>
      </c>
      <c r="L69" s="51">
        <v>0</v>
      </c>
      <c r="M69" s="51">
        <v>807</v>
      </c>
      <c r="N69" s="52">
        <f t="shared" si="10"/>
        <v>17599</v>
      </c>
      <c r="O69" s="51">
        <v>161</v>
      </c>
      <c r="P69" s="19">
        <f>VLOOKUP(B69,[1]FEB2023!$B$10:$BM$104,63,0)</f>
        <v>22</v>
      </c>
      <c r="Q69" s="19"/>
      <c r="R69" s="19">
        <f t="shared" si="0"/>
        <v>22</v>
      </c>
      <c r="S69" s="19" cm="1">
        <f t="array" ref="S69">VLOOKUP(B69,+[1]FEB2023!$B$10:$BV$109,73,0)</f>
        <v>0</v>
      </c>
      <c r="T69" s="19"/>
      <c r="U69" s="27">
        <f t="shared" si="14"/>
        <v>9235</v>
      </c>
      <c r="V69" s="27">
        <f t="shared" si="2"/>
        <v>6157</v>
      </c>
      <c r="W69" s="27">
        <f t="shared" si="3"/>
        <v>0</v>
      </c>
      <c r="X69" s="27">
        <f t="shared" si="4"/>
        <v>740</v>
      </c>
      <c r="Y69" s="27">
        <f t="shared" si="5"/>
        <v>0</v>
      </c>
      <c r="Z69" s="27"/>
      <c r="AA69" s="30">
        <f t="shared" si="11"/>
        <v>16132</v>
      </c>
      <c r="AB69" s="31">
        <f t="shared" si="6"/>
        <v>1108</v>
      </c>
      <c r="AC69" s="31">
        <f t="shared" si="12"/>
        <v>121</v>
      </c>
      <c r="AD69" s="20">
        <f t="shared" si="7"/>
        <v>1229</v>
      </c>
      <c r="AE69" s="20"/>
      <c r="AF69" s="20">
        <f t="shared" si="13"/>
        <v>14903</v>
      </c>
      <c r="AG69" s="21" t="s">
        <v>36</v>
      </c>
      <c r="AH69" s="53" t="s">
        <v>337</v>
      </c>
      <c r="AI69" s="44" t="s">
        <v>266</v>
      </c>
      <c r="AJ69" s="32"/>
      <c r="AL69" s="60"/>
    </row>
    <row r="70" spans="1:38" s="22" customFormat="1" ht="30.75" customHeight="1">
      <c r="A70" s="23">
        <f t="shared" si="9"/>
        <v>60</v>
      </c>
      <c r="B70" s="50" t="s">
        <v>223</v>
      </c>
      <c r="C70" s="38" t="s">
        <v>224</v>
      </c>
      <c r="D70" s="38" t="s">
        <v>145</v>
      </c>
      <c r="E70" s="38" t="s">
        <v>41</v>
      </c>
      <c r="F70" s="44">
        <v>101245453410</v>
      </c>
      <c r="G70" s="38">
        <v>6927551110</v>
      </c>
      <c r="H70" s="41" t="s">
        <v>259</v>
      </c>
      <c r="I70" s="38" t="s">
        <v>249</v>
      </c>
      <c r="J70" s="51">
        <v>10075</v>
      </c>
      <c r="K70" s="51">
        <v>6717</v>
      </c>
      <c r="L70" s="51">
        <v>0</v>
      </c>
      <c r="M70" s="51">
        <v>807</v>
      </c>
      <c r="N70" s="52">
        <f t="shared" si="10"/>
        <v>17599</v>
      </c>
      <c r="O70" s="51">
        <v>161</v>
      </c>
      <c r="P70" s="19">
        <f>VLOOKUP(B70,[1]FEB2023!$B$10:$BM$104,63,0)</f>
        <v>18</v>
      </c>
      <c r="Q70" s="19"/>
      <c r="R70" s="19">
        <f t="shared" si="0"/>
        <v>18</v>
      </c>
      <c r="S70" s="19" cm="1">
        <f t="array" ref="S70">VLOOKUP(B70,+[1]FEB2023!$B$10:$BV$109,73,0)</f>
        <v>0</v>
      </c>
      <c r="T70" s="19"/>
      <c r="U70" s="27">
        <f t="shared" si="14"/>
        <v>7556</v>
      </c>
      <c r="V70" s="27">
        <f t="shared" si="2"/>
        <v>5038</v>
      </c>
      <c r="W70" s="27">
        <f t="shared" si="3"/>
        <v>0</v>
      </c>
      <c r="X70" s="27">
        <f t="shared" si="4"/>
        <v>605</v>
      </c>
      <c r="Y70" s="27">
        <f t="shared" si="5"/>
        <v>0</v>
      </c>
      <c r="Z70" s="27"/>
      <c r="AA70" s="30">
        <f t="shared" si="11"/>
        <v>13199</v>
      </c>
      <c r="AB70" s="31">
        <f t="shared" si="6"/>
        <v>907</v>
      </c>
      <c r="AC70" s="31">
        <f t="shared" si="12"/>
        <v>99</v>
      </c>
      <c r="AD70" s="20">
        <f t="shared" si="7"/>
        <v>1006</v>
      </c>
      <c r="AE70" s="20"/>
      <c r="AF70" s="20">
        <f t="shared" si="13"/>
        <v>12193</v>
      </c>
      <c r="AG70" s="21" t="s">
        <v>36</v>
      </c>
      <c r="AH70" s="54" t="s">
        <v>338</v>
      </c>
      <c r="AI70" s="46" t="s">
        <v>266</v>
      </c>
      <c r="AJ70" s="32"/>
      <c r="AL70" s="60"/>
    </row>
    <row r="71" spans="1:38" s="22" customFormat="1" ht="30.75" customHeight="1">
      <c r="A71" s="23">
        <f t="shared" si="9"/>
        <v>61</v>
      </c>
      <c r="B71" s="50" t="s">
        <v>228</v>
      </c>
      <c r="C71" s="38" t="s">
        <v>229</v>
      </c>
      <c r="D71" s="38" t="s">
        <v>230</v>
      </c>
      <c r="E71" s="38" t="s">
        <v>41</v>
      </c>
      <c r="F71" s="44">
        <v>100694323390</v>
      </c>
      <c r="G71" s="38">
        <v>1116083182</v>
      </c>
      <c r="H71" s="41" t="s">
        <v>260</v>
      </c>
      <c r="I71" s="38" t="s">
        <v>249</v>
      </c>
      <c r="J71" s="51">
        <v>10075</v>
      </c>
      <c r="K71" s="51">
        <v>6717</v>
      </c>
      <c r="L71" s="51">
        <v>0</v>
      </c>
      <c r="M71" s="51">
        <v>807</v>
      </c>
      <c r="N71" s="52">
        <f t="shared" si="10"/>
        <v>17599</v>
      </c>
      <c r="O71" s="51">
        <v>161</v>
      </c>
      <c r="P71" s="19">
        <f>VLOOKUP(B71,[1]FEB2023!$B$10:$BM$104,63,0)</f>
        <v>24</v>
      </c>
      <c r="Q71" s="19"/>
      <c r="R71" s="19">
        <f t="shared" si="0"/>
        <v>24</v>
      </c>
      <c r="S71" s="19" cm="1">
        <f t="array" ref="S71">VLOOKUP(B71,+[1]FEB2023!$B$10:$BV$109,73,0)</f>
        <v>0</v>
      </c>
      <c r="T71" s="19"/>
      <c r="U71" s="27">
        <f t="shared" si="14"/>
        <v>10075</v>
      </c>
      <c r="V71" s="27">
        <f t="shared" si="2"/>
        <v>6717</v>
      </c>
      <c r="W71" s="27">
        <f t="shared" si="3"/>
        <v>0</v>
      </c>
      <c r="X71" s="27">
        <f t="shared" si="4"/>
        <v>807</v>
      </c>
      <c r="Y71" s="27">
        <f t="shared" si="5"/>
        <v>0</v>
      </c>
      <c r="Z71" s="27"/>
      <c r="AA71" s="30">
        <f t="shared" si="11"/>
        <v>17599</v>
      </c>
      <c r="AB71" s="31">
        <f t="shared" si="6"/>
        <v>1209</v>
      </c>
      <c r="AC71" s="31">
        <f t="shared" si="12"/>
        <v>132</v>
      </c>
      <c r="AD71" s="20">
        <f t="shared" si="7"/>
        <v>1341</v>
      </c>
      <c r="AE71" s="20"/>
      <c r="AF71" s="20">
        <f t="shared" si="13"/>
        <v>16258</v>
      </c>
      <c r="AG71" s="21" t="s">
        <v>36</v>
      </c>
      <c r="AH71" s="53" t="s">
        <v>340</v>
      </c>
      <c r="AI71" s="44" t="s">
        <v>266</v>
      </c>
      <c r="AJ71" s="32"/>
      <c r="AL71" s="60"/>
    </row>
    <row r="72" spans="1:38" s="22" customFormat="1" ht="30.75" customHeight="1">
      <c r="A72" s="23">
        <f t="shared" si="9"/>
        <v>62</v>
      </c>
      <c r="B72" s="50" t="s">
        <v>225</v>
      </c>
      <c r="C72" s="38" t="s">
        <v>226</v>
      </c>
      <c r="D72" s="38" t="s">
        <v>227</v>
      </c>
      <c r="E72" s="38" t="s">
        <v>41</v>
      </c>
      <c r="F72" s="44">
        <v>101275611817</v>
      </c>
      <c r="G72" s="38">
        <v>6927803092</v>
      </c>
      <c r="H72" s="41">
        <v>35979</v>
      </c>
      <c r="I72" s="38" t="s">
        <v>249</v>
      </c>
      <c r="J72" s="51">
        <v>10075</v>
      </c>
      <c r="K72" s="51">
        <v>6717</v>
      </c>
      <c r="L72" s="51">
        <v>0</v>
      </c>
      <c r="M72" s="51">
        <v>807</v>
      </c>
      <c r="N72" s="52">
        <f t="shared" ref="N72:N101" si="15">+J72+K72+L72+M72</f>
        <v>17599</v>
      </c>
      <c r="O72" s="51">
        <v>161</v>
      </c>
      <c r="P72" s="19">
        <f>VLOOKUP(B72,[1]FEB2023!$B$10:$BM$104,63,0)</f>
        <v>24</v>
      </c>
      <c r="Q72" s="19"/>
      <c r="R72" s="19">
        <f t="shared" si="0"/>
        <v>24</v>
      </c>
      <c r="S72" s="19" cm="1">
        <f t="array" ref="S72">VLOOKUP(B72,+[1]FEB2023!$B$10:$BV$109,73,0)</f>
        <v>16</v>
      </c>
      <c r="T72" s="19"/>
      <c r="U72" s="27">
        <f t="shared" si="14"/>
        <v>10075</v>
      </c>
      <c r="V72" s="27">
        <f t="shared" si="2"/>
        <v>6717</v>
      </c>
      <c r="W72" s="27">
        <f t="shared" si="3"/>
        <v>0</v>
      </c>
      <c r="X72" s="27">
        <f t="shared" si="4"/>
        <v>807</v>
      </c>
      <c r="Y72" s="27">
        <f t="shared" si="5"/>
        <v>2576</v>
      </c>
      <c r="Z72" s="27"/>
      <c r="AA72" s="30">
        <f t="shared" si="11"/>
        <v>20175</v>
      </c>
      <c r="AB72" s="31">
        <f t="shared" si="6"/>
        <v>1209</v>
      </c>
      <c r="AC72" s="31">
        <f t="shared" si="12"/>
        <v>152</v>
      </c>
      <c r="AD72" s="20">
        <f t="shared" si="7"/>
        <v>1361</v>
      </c>
      <c r="AE72" s="20"/>
      <c r="AF72" s="20">
        <f t="shared" si="13"/>
        <v>18814</v>
      </c>
      <c r="AG72" s="21" t="s">
        <v>36</v>
      </c>
      <c r="AH72" s="45" t="s">
        <v>339</v>
      </c>
      <c r="AI72" s="46" t="s">
        <v>266</v>
      </c>
      <c r="AJ72" s="32"/>
      <c r="AL72" s="60"/>
    </row>
    <row r="73" spans="1:38" s="22" customFormat="1" ht="30.75" customHeight="1">
      <c r="A73" s="23">
        <f t="shared" si="9"/>
        <v>63</v>
      </c>
      <c r="B73" s="50" t="s">
        <v>231</v>
      </c>
      <c r="C73" s="38" t="s">
        <v>232</v>
      </c>
      <c r="D73" s="38" t="s">
        <v>233</v>
      </c>
      <c r="E73" s="38" t="s">
        <v>41</v>
      </c>
      <c r="F73" s="44">
        <v>101600432021</v>
      </c>
      <c r="G73" s="38">
        <v>1116083194</v>
      </c>
      <c r="H73" s="56" t="s">
        <v>261</v>
      </c>
      <c r="I73" s="38" t="s">
        <v>249</v>
      </c>
      <c r="J73" s="51">
        <v>10075</v>
      </c>
      <c r="K73" s="51">
        <v>6717</v>
      </c>
      <c r="L73" s="51">
        <v>0</v>
      </c>
      <c r="M73" s="51">
        <v>807</v>
      </c>
      <c r="N73" s="52">
        <f t="shared" si="15"/>
        <v>17599</v>
      </c>
      <c r="O73" s="51">
        <v>161</v>
      </c>
      <c r="P73" s="19">
        <f>VLOOKUP(B73,[1]FEB2023!$B$10:$BM$104,63,0)</f>
        <v>22</v>
      </c>
      <c r="Q73" s="19"/>
      <c r="R73" s="19">
        <f t="shared" ref="R73:R80" si="16">P73+Q73</f>
        <v>22</v>
      </c>
      <c r="S73" s="19" cm="1">
        <f t="array" ref="S73">VLOOKUP(B73,+[1]FEB2023!$B$10:$BV$109,73,0)</f>
        <v>0</v>
      </c>
      <c r="T73" s="19"/>
      <c r="U73" s="27">
        <f t="shared" si="14"/>
        <v>9235</v>
      </c>
      <c r="V73" s="27">
        <f t="shared" ref="V73:V80" si="17">ROUND(K73/$D$4*R73,0)</f>
        <v>6157</v>
      </c>
      <c r="W73" s="27">
        <f t="shared" ref="W73:W80" si="18">L73/$D$4*R73</f>
        <v>0</v>
      </c>
      <c r="X73" s="27">
        <f t="shared" ref="X73:X80" si="19">ROUND(M73/$D$4*R73,0)</f>
        <v>740</v>
      </c>
      <c r="Y73" s="27">
        <f t="shared" ref="Y73:Y80" si="20">ROUND(O73*S73,0)</f>
        <v>0</v>
      </c>
      <c r="Z73" s="27"/>
      <c r="AA73" s="30">
        <f t="shared" si="11"/>
        <v>16132</v>
      </c>
      <c r="AB73" s="31">
        <f t="shared" ref="AB73:AB80" si="21">+ROUND(U73*12%,0)</f>
        <v>1108</v>
      </c>
      <c r="AC73" s="31">
        <f t="shared" si="12"/>
        <v>121</v>
      </c>
      <c r="AD73" s="20">
        <f t="shared" ref="AD73:AD80" si="22">+AC73+AB73</f>
        <v>1229</v>
      </c>
      <c r="AE73" s="20"/>
      <c r="AF73" s="20">
        <f t="shared" si="13"/>
        <v>14903</v>
      </c>
      <c r="AG73" s="21" t="s">
        <v>36</v>
      </c>
      <c r="AH73" s="55" t="s">
        <v>341</v>
      </c>
      <c r="AI73" s="46" t="s">
        <v>266</v>
      </c>
      <c r="AJ73" s="32"/>
      <c r="AL73" s="60"/>
    </row>
    <row r="74" spans="1:38" s="22" customFormat="1" ht="30.75" customHeight="1">
      <c r="A74" s="23">
        <f t="shared" si="9"/>
        <v>64</v>
      </c>
      <c r="B74" s="50" t="s">
        <v>234</v>
      </c>
      <c r="C74" s="38" t="s">
        <v>235</v>
      </c>
      <c r="D74" s="38" t="s">
        <v>236</v>
      </c>
      <c r="E74" s="38" t="s">
        <v>41</v>
      </c>
      <c r="F74" s="44">
        <v>101597342009</v>
      </c>
      <c r="G74" s="38">
        <v>6930780283</v>
      </c>
      <c r="H74" s="41" t="s">
        <v>262</v>
      </c>
      <c r="I74" s="38" t="s">
        <v>249</v>
      </c>
      <c r="J74" s="51">
        <v>10075</v>
      </c>
      <c r="K74" s="51">
        <v>6717</v>
      </c>
      <c r="L74" s="51">
        <v>0</v>
      </c>
      <c r="M74" s="51">
        <v>807</v>
      </c>
      <c r="N74" s="52">
        <f t="shared" si="15"/>
        <v>17599</v>
      </c>
      <c r="O74" s="51">
        <v>161</v>
      </c>
      <c r="P74" s="19">
        <f>VLOOKUP(B74,[1]FEB2023!$B$10:$BM$104,63,0)</f>
        <v>0</v>
      </c>
      <c r="Q74" s="19"/>
      <c r="R74" s="19">
        <f t="shared" si="16"/>
        <v>0</v>
      </c>
      <c r="S74" s="19" cm="1">
        <f t="array" ref="S74">VLOOKUP(B74,+[1]FEB2023!$B$10:$BV$109,73,0)</f>
        <v>0</v>
      </c>
      <c r="T74" s="19"/>
      <c r="U74" s="27">
        <f t="shared" si="14"/>
        <v>0</v>
      </c>
      <c r="V74" s="27">
        <f t="shared" si="17"/>
        <v>0</v>
      </c>
      <c r="W74" s="27">
        <f t="shared" si="18"/>
        <v>0</v>
      </c>
      <c r="X74" s="27">
        <f t="shared" si="19"/>
        <v>0</v>
      </c>
      <c r="Y74" s="27">
        <f t="shared" si="20"/>
        <v>0</v>
      </c>
      <c r="Z74" s="27"/>
      <c r="AA74" s="30">
        <f t="shared" ref="AA74:AA80" si="23">+U74+V74+W74+X74+Y74+Z74</f>
        <v>0</v>
      </c>
      <c r="AB74" s="31">
        <f t="shared" si="21"/>
        <v>0</v>
      </c>
      <c r="AC74" s="31">
        <f t="shared" ref="AC74:AC80" si="24">+CEILING(AA74*0.75%,1)</f>
        <v>0</v>
      </c>
      <c r="AD74" s="20">
        <f t="shared" si="22"/>
        <v>0</v>
      </c>
      <c r="AE74" s="20"/>
      <c r="AF74" s="20">
        <f t="shared" si="13"/>
        <v>0</v>
      </c>
      <c r="AG74" s="21" t="s">
        <v>36</v>
      </c>
      <c r="AH74" s="45" t="s">
        <v>342</v>
      </c>
      <c r="AI74" s="46" t="s">
        <v>266</v>
      </c>
      <c r="AJ74" s="32"/>
      <c r="AL74" s="60"/>
    </row>
    <row r="75" spans="1:38" s="22" customFormat="1" ht="30.75" customHeight="1">
      <c r="A75" s="23">
        <f t="shared" si="9"/>
        <v>65</v>
      </c>
      <c r="B75" s="50" t="s">
        <v>237</v>
      </c>
      <c r="C75" s="38" t="s">
        <v>238</v>
      </c>
      <c r="D75" s="38" t="s">
        <v>239</v>
      </c>
      <c r="E75" s="38" t="s">
        <v>41</v>
      </c>
      <c r="F75" s="44">
        <v>101844153074</v>
      </c>
      <c r="G75" s="38">
        <v>1116085016</v>
      </c>
      <c r="H75" s="41" t="s">
        <v>263</v>
      </c>
      <c r="I75" s="38" t="s">
        <v>249</v>
      </c>
      <c r="J75" s="51">
        <v>10075</v>
      </c>
      <c r="K75" s="51">
        <v>6717</v>
      </c>
      <c r="L75" s="51">
        <v>0</v>
      </c>
      <c r="M75" s="51">
        <v>807</v>
      </c>
      <c r="N75" s="52">
        <f t="shared" si="15"/>
        <v>17599</v>
      </c>
      <c r="O75" s="51">
        <v>161</v>
      </c>
      <c r="P75" s="19">
        <f>VLOOKUP(B75,[1]FEB2023!$B$10:$BM$104,63,0)</f>
        <v>21</v>
      </c>
      <c r="Q75" s="19"/>
      <c r="R75" s="19">
        <f t="shared" si="16"/>
        <v>21</v>
      </c>
      <c r="S75" s="19" cm="1">
        <f t="array" ref="S75">VLOOKUP(B75,+[1]FEB2023!$B$10:$BV$109,73,0)</f>
        <v>0</v>
      </c>
      <c r="T75" s="19"/>
      <c r="U75" s="27">
        <f t="shared" si="14"/>
        <v>8816</v>
      </c>
      <c r="V75" s="27">
        <f t="shared" si="17"/>
        <v>5877</v>
      </c>
      <c r="W75" s="27">
        <f t="shared" si="18"/>
        <v>0</v>
      </c>
      <c r="X75" s="27">
        <f t="shared" si="19"/>
        <v>706</v>
      </c>
      <c r="Y75" s="27">
        <f t="shared" si="20"/>
        <v>0</v>
      </c>
      <c r="Z75" s="27"/>
      <c r="AA75" s="30">
        <f t="shared" si="23"/>
        <v>15399</v>
      </c>
      <c r="AB75" s="31">
        <f t="shared" si="21"/>
        <v>1058</v>
      </c>
      <c r="AC75" s="31">
        <f t="shared" si="24"/>
        <v>116</v>
      </c>
      <c r="AD75" s="20">
        <f t="shared" si="22"/>
        <v>1174</v>
      </c>
      <c r="AE75" s="20"/>
      <c r="AF75" s="20">
        <f t="shared" si="13"/>
        <v>14225</v>
      </c>
      <c r="AG75" s="21" t="s">
        <v>36</v>
      </c>
      <c r="AH75" s="49">
        <v>10090785601</v>
      </c>
      <c r="AI75" s="49" t="s">
        <v>266</v>
      </c>
      <c r="AJ75" s="32"/>
      <c r="AL75" s="60"/>
    </row>
    <row r="76" spans="1:38" s="22" customFormat="1" ht="30.75" customHeight="1">
      <c r="A76" s="23">
        <f t="shared" ref="A76:A101" si="25">A75+1</f>
        <v>66</v>
      </c>
      <c r="B76" s="50" t="s">
        <v>240</v>
      </c>
      <c r="C76" s="38" t="s">
        <v>241</v>
      </c>
      <c r="D76" s="38" t="s">
        <v>242</v>
      </c>
      <c r="E76" s="38" t="s">
        <v>41</v>
      </c>
      <c r="F76" s="44">
        <v>101826796007</v>
      </c>
      <c r="G76" s="38">
        <v>1116085009</v>
      </c>
      <c r="H76" s="41">
        <v>35339</v>
      </c>
      <c r="I76" s="38" t="s">
        <v>249</v>
      </c>
      <c r="J76" s="51">
        <v>10075</v>
      </c>
      <c r="K76" s="51">
        <v>6717</v>
      </c>
      <c r="L76" s="51">
        <v>0</v>
      </c>
      <c r="M76" s="51">
        <v>807</v>
      </c>
      <c r="N76" s="52">
        <f t="shared" si="15"/>
        <v>17599</v>
      </c>
      <c r="O76" s="51">
        <v>161</v>
      </c>
      <c r="P76" s="19">
        <f>VLOOKUP(B76,[1]FEB2023!$B$10:$BM$104,63,0)</f>
        <v>23</v>
      </c>
      <c r="Q76" s="19"/>
      <c r="R76" s="19">
        <f t="shared" si="16"/>
        <v>23</v>
      </c>
      <c r="S76" s="19" cm="1">
        <f t="array" ref="S76">VLOOKUP(B76,+[1]FEB2023!$B$10:$BV$109,73,0)</f>
        <v>0</v>
      </c>
      <c r="T76" s="19"/>
      <c r="U76" s="27">
        <f t="shared" si="14"/>
        <v>9655</v>
      </c>
      <c r="V76" s="27">
        <f t="shared" si="17"/>
        <v>6437</v>
      </c>
      <c r="W76" s="27">
        <f t="shared" si="18"/>
        <v>0</v>
      </c>
      <c r="X76" s="27">
        <f t="shared" si="19"/>
        <v>773</v>
      </c>
      <c r="Y76" s="27">
        <f t="shared" si="20"/>
        <v>0</v>
      </c>
      <c r="Z76" s="27"/>
      <c r="AA76" s="30">
        <f t="shared" si="23"/>
        <v>16865</v>
      </c>
      <c r="AB76" s="31">
        <f t="shared" si="21"/>
        <v>1159</v>
      </c>
      <c r="AC76" s="31">
        <f t="shared" si="24"/>
        <v>127</v>
      </c>
      <c r="AD76" s="20">
        <f t="shared" si="22"/>
        <v>1286</v>
      </c>
      <c r="AE76" s="20"/>
      <c r="AF76" s="20">
        <f t="shared" si="13"/>
        <v>15579</v>
      </c>
      <c r="AG76" s="21" t="s">
        <v>36</v>
      </c>
      <c r="AH76" s="54" t="s">
        <v>343</v>
      </c>
      <c r="AI76" s="38" t="s">
        <v>289</v>
      </c>
      <c r="AJ76" s="32"/>
      <c r="AL76" s="60"/>
    </row>
    <row r="77" spans="1:38" s="22" customFormat="1" ht="30.75" customHeight="1">
      <c r="A77" s="23">
        <f t="shared" si="25"/>
        <v>67</v>
      </c>
      <c r="B77" s="39" t="s">
        <v>243</v>
      </c>
      <c r="C77" s="40" t="s">
        <v>244</v>
      </c>
      <c r="D77" s="40" t="s">
        <v>245</v>
      </c>
      <c r="E77" s="38" t="s">
        <v>41</v>
      </c>
      <c r="F77" s="44">
        <v>101413913099</v>
      </c>
      <c r="G77" s="38">
        <v>1116084882</v>
      </c>
      <c r="H77" s="42" t="s">
        <v>264</v>
      </c>
      <c r="I77" s="38" t="s">
        <v>249</v>
      </c>
      <c r="J77" s="51">
        <v>10075</v>
      </c>
      <c r="K77" s="51">
        <v>6717</v>
      </c>
      <c r="L77" s="51">
        <v>0</v>
      </c>
      <c r="M77" s="51">
        <v>807</v>
      </c>
      <c r="N77" s="52">
        <f t="shared" si="15"/>
        <v>17599</v>
      </c>
      <c r="O77" s="51">
        <v>161</v>
      </c>
      <c r="P77" s="19">
        <f>VLOOKUP(B77,[1]FEB2023!$B$10:$BM$104,63,0)</f>
        <v>0</v>
      </c>
      <c r="Q77" s="19"/>
      <c r="R77" s="19">
        <f t="shared" si="16"/>
        <v>0</v>
      </c>
      <c r="S77" s="19" cm="1">
        <f t="array" ref="S77">VLOOKUP(B77,+[1]FEB2023!$B$10:$BV$109,73,0)</f>
        <v>0</v>
      </c>
      <c r="T77" s="19"/>
      <c r="U77" s="27">
        <f t="shared" si="14"/>
        <v>0</v>
      </c>
      <c r="V77" s="27">
        <f t="shared" si="17"/>
        <v>0</v>
      </c>
      <c r="W77" s="27">
        <f t="shared" si="18"/>
        <v>0</v>
      </c>
      <c r="X77" s="27">
        <f t="shared" si="19"/>
        <v>0</v>
      </c>
      <c r="Y77" s="27">
        <f t="shared" si="20"/>
        <v>0</v>
      </c>
      <c r="Z77" s="27"/>
      <c r="AA77" s="30">
        <f t="shared" si="23"/>
        <v>0</v>
      </c>
      <c r="AB77" s="31">
        <f t="shared" si="21"/>
        <v>0</v>
      </c>
      <c r="AC77" s="31">
        <f t="shared" si="24"/>
        <v>0</v>
      </c>
      <c r="AD77" s="20">
        <f t="shared" si="22"/>
        <v>0</v>
      </c>
      <c r="AE77" s="20"/>
      <c r="AF77" s="20">
        <f t="shared" si="13"/>
        <v>0</v>
      </c>
      <c r="AG77" s="21" t="s">
        <v>36</v>
      </c>
      <c r="AH77" s="45" t="s">
        <v>344</v>
      </c>
      <c r="AI77" s="46" t="s">
        <v>266</v>
      </c>
      <c r="AJ77" s="32"/>
      <c r="AL77" s="60"/>
    </row>
    <row r="78" spans="1:38" s="22" customFormat="1" ht="30.75" customHeight="1">
      <c r="A78" s="23">
        <f t="shared" si="25"/>
        <v>68</v>
      </c>
      <c r="B78" s="39" t="s">
        <v>246</v>
      </c>
      <c r="C78" s="38" t="s">
        <v>247</v>
      </c>
      <c r="D78" s="38" t="s">
        <v>248</v>
      </c>
      <c r="E78" s="38" t="s">
        <v>41</v>
      </c>
      <c r="F78" s="44">
        <v>101844153088</v>
      </c>
      <c r="G78" s="38">
        <v>1116091119</v>
      </c>
      <c r="H78" s="41">
        <v>34926</v>
      </c>
      <c r="I78" s="41" t="s">
        <v>250</v>
      </c>
      <c r="J78" s="51">
        <v>10075</v>
      </c>
      <c r="K78" s="51">
        <v>6717</v>
      </c>
      <c r="L78" s="51">
        <v>0</v>
      </c>
      <c r="M78" s="51">
        <v>807</v>
      </c>
      <c r="N78" s="52">
        <f t="shared" si="15"/>
        <v>17599</v>
      </c>
      <c r="O78" s="51">
        <v>161</v>
      </c>
      <c r="P78" s="19">
        <f>VLOOKUP(B78,[1]FEB2023!$B$10:$BM$104,63,0)</f>
        <v>24</v>
      </c>
      <c r="Q78" s="19"/>
      <c r="R78" s="19">
        <f t="shared" si="16"/>
        <v>24</v>
      </c>
      <c r="S78" s="19" cm="1">
        <f t="array" ref="S78">VLOOKUP(B78,+[1]FEB2023!$B$10:$BV$109,73,0)</f>
        <v>0</v>
      </c>
      <c r="T78" s="19"/>
      <c r="U78" s="27">
        <f t="shared" si="14"/>
        <v>10075</v>
      </c>
      <c r="V78" s="27">
        <f t="shared" si="17"/>
        <v>6717</v>
      </c>
      <c r="W78" s="27">
        <f t="shared" si="18"/>
        <v>0</v>
      </c>
      <c r="X78" s="27">
        <f t="shared" si="19"/>
        <v>807</v>
      </c>
      <c r="Y78" s="27">
        <f t="shared" si="20"/>
        <v>0</v>
      </c>
      <c r="Z78" s="27"/>
      <c r="AA78" s="30">
        <f t="shared" si="23"/>
        <v>17599</v>
      </c>
      <c r="AB78" s="31">
        <f t="shared" si="21"/>
        <v>1209</v>
      </c>
      <c r="AC78" s="31">
        <f t="shared" si="24"/>
        <v>132</v>
      </c>
      <c r="AD78" s="20">
        <f t="shared" si="22"/>
        <v>1341</v>
      </c>
      <c r="AE78" s="20"/>
      <c r="AF78" s="20">
        <f t="shared" si="13"/>
        <v>16258</v>
      </c>
      <c r="AG78" s="24" t="s">
        <v>18</v>
      </c>
      <c r="AH78" s="44" t="s">
        <v>345</v>
      </c>
      <c r="AI78" s="44" t="s">
        <v>346</v>
      </c>
      <c r="AJ78" s="32"/>
      <c r="AL78" s="60"/>
    </row>
    <row r="79" spans="1:38" s="22" customFormat="1" ht="30.75" customHeight="1">
      <c r="A79" s="23">
        <f t="shared" si="25"/>
        <v>69</v>
      </c>
      <c r="B79" s="39" t="s">
        <v>366</v>
      </c>
      <c r="C79" s="48" t="s">
        <v>367</v>
      </c>
      <c r="D79" s="48" t="s">
        <v>368</v>
      </c>
      <c r="E79" s="38" t="s">
        <v>41</v>
      </c>
      <c r="F79" s="44">
        <v>101888993802</v>
      </c>
      <c r="G79" s="38">
        <v>1116153832</v>
      </c>
      <c r="H79" s="58">
        <v>32944</v>
      </c>
      <c r="I79" s="58">
        <v>44866</v>
      </c>
      <c r="J79" s="51">
        <v>10075</v>
      </c>
      <c r="K79" s="51">
        <v>6717</v>
      </c>
      <c r="L79" s="51">
        <v>0</v>
      </c>
      <c r="M79" s="51">
        <v>807</v>
      </c>
      <c r="N79" s="52">
        <f t="shared" si="15"/>
        <v>17599</v>
      </c>
      <c r="O79" s="51">
        <v>161</v>
      </c>
      <c r="P79" s="19">
        <f>VLOOKUP(B79,[1]FEB2023!$B$10:$BM$104,63,0)</f>
        <v>23</v>
      </c>
      <c r="Q79" s="19"/>
      <c r="R79" s="19">
        <f t="shared" si="16"/>
        <v>23</v>
      </c>
      <c r="S79" s="19" cm="1">
        <f t="array" ref="S79">VLOOKUP(B79,+[1]FEB2023!$B$10:$BV$109,73,0)</f>
        <v>0</v>
      </c>
      <c r="T79" s="19"/>
      <c r="U79" s="27">
        <f t="shared" si="14"/>
        <v>9655</v>
      </c>
      <c r="V79" s="27">
        <f t="shared" si="17"/>
        <v>6437</v>
      </c>
      <c r="W79" s="27">
        <f t="shared" si="18"/>
        <v>0</v>
      </c>
      <c r="X79" s="27">
        <f t="shared" si="19"/>
        <v>773</v>
      </c>
      <c r="Y79" s="27">
        <f t="shared" si="20"/>
        <v>0</v>
      </c>
      <c r="Z79" s="27"/>
      <c r="AA79" s="30">
        <f t="shared" si="23"/>
        <v>16865</v>
      </c>
      <c r="AB79" s="31">
        <f t="shared" si="21"/>
        <v>1159</v>
      </c>
      <c r="AC79" s="31">
        <f t="shared" si="24"/>
        <v>127</v>
      </c>
      <c r="AD79" s="20">
        <f t="shared" si="22"/>
        <v>1286</v>
      </c>
      <c r="AE79" s="20"/>
      <c r="AF79" s="20">
        <f t="shared" si="13"/>
        <v>15579</v>
      </c>
      <c r="AG79" s="24" t="s">
        <v>351</v>
      </c>
      <c r="AH79" s="57">
        <v>921010009174217</v>
      </c>
      <c r="AI79" s="57" t="s">
        <v>279</v>
      </c>
      <c r="AL79" s="60"/>
    </row>
    <row r="80" spans="1:38" s="22" customFormat="1" ht="30.75" customHeight="1">
      <c r="A80" s="23">
        <f t="shared" si="25"/>
        <v>70</v>
      </c>
      <c r="B80" s="39" t="s">
        <v>377</v>
      </c>
      <c r="C80" s="48" t="s">
        <v>378</v>
      </c>
      <c r="D80" s="48" t="s">
        <v>379</v>
      </c>
      <c r="E80" s="38" t="s">
        <v>41</v>
      </c>
      <c r="F80" s="44">
        <v>101903671354</v>
      </c>
      <c r="G80" s="38">
        <v>1116179560</v>
      </c>
      <c r="H80" s="65" t="s">
        <v>381</v>
      </c>
      <c r="I80" s="48" t="s">
        <v>380</v>
      </c>
      <c r="J80" s="51">
        <v>10075</v>
      </c>
      <c r="K80" s="51">
        <v>6717</v>
      </c>
      <c r="L80" s="51">
        <v>0</v>
      </c>
      <c r="M80" s="51">
        <v>807</v>
      </c>
      <c r="N80" s="52">
        <f t="shared" si="15"/>
        <v>17599</v>
      </c>
      <c r="O80" s="51">
        <v>161</v>
      </c>
      <c r="P80" s="19">
        <f>VLOOKUP(B80,[1]FEB2023!$B$10:$BM$104,63,0)</f>
        <v>24</v>
      </c>
      <c r="Q80" s="19"/>
      <c r="R80" s="19">
        <f t="shared" si="16"/>
        <v>24</v>
      </c>
      <c r="S80" s="19" cm="1">
        <f t="array" ref="S80">VLOOKUP(B80,+[1]FEB2023!$B$10:$BV$109,73,0)</f>
        <v>0</v>
      </c>
      <c r="T80" s="19"/>
      <c r="U80" s="27">
        <f t="shared" si="14"/>
        <v>10075</v>
      </c>
      <c r="V80" s="27">
        <f t="shared" si="17"/>
        <v>6717</v>
      </c>
      <c r="W80" s="27">
        <f t="shared" si="18"/>
        <v>0</v>
      </c>
      <c r="X80" s="27">
        <f t="shared" si="19"/>
        <v>807</v>
      </c>
      <c r="Y80" s="27">
        <f t="shared" si="20"/>
        <v>0</v>
      </c>
      <c r="Z80" s="27"/>
      <c r="AA80" s="30">
        <f t="shared" si="23"/>
        <v>17599</v>
      </c>
      <c r="AB80" s="31">
        <f t="shared" si="21"/>
        <v>1209</v>
      </c>
      <c r="AC80" s="31">
        <f t="shared" si="24"/>
        <v>132</v>
      </c>
      <c r="AD80" s="20">
        <f t="shared" si="22"/>
        <v>1341</v>
      </c>
      <c r="AE80" s="20"/>
      <c r="AF80" s="20">
        <f t="shared" si="13"/>
        <v>16258</v>
      </c>
      <c r="AG80" s="24" t="s">
        <v>351</v>
      </c>
      <c r="AH80" s="66">
        <v>921010000663277</v>
      </c>
      <c r="AI80" s="66" t="s">
        <v>386</v>
      </c>
      <c r="AL80" s="60"/>
    </row>
    <row r="81" spans="1:38" s="22" customFormat="1" ht="30.75" customHeight="1">
      <c r="A81" s="23">
        <f t="shared" si="25"/>
        <v>71</v>
      </c>
      <c r="B81" s="50" t="s">
        <v>211</v>
      </c>
      <c r="C81" s="38" t="s">
        <v>212</v>
      </c>
      <c r="D81" s="38" t="s">
        <v>213</v>
      </c>
      <c r="E81" s="38" t="s">
        <v>20</v>
      </c>
      <c r="F81" s="44">
        <v>101494957292</v>
      </c>
      <c r="G81" s="38">
        <v>1116085127</v>
      </c>
      <c r="H81" s="41">
        <v>33378</v>
      </c>
      <c r="I81" s="38" t="s">
        <v>249</v>
      </c>
      <c r="J81" s="51">
        <v>12214</v>
      </c>
      <c r="K81" s="51">
        <v>8143</v>
      </c>
      <c r="L81" s="51">
        <v>0</v>
      </c>
      <c r="M81" s="51">
        <v>979</v>
      </c>
      <c r="N81" s="52">
        <f t="shared" si="15"/>
        <v>21336</v>
      </c>
      <c r="O81" s="51">
        <v>196</v>
      </c>
      <c r="P81" s="19">
        <f>VLOOKUP(B81,[1]FEB2023!$B$10:$BM$104,63,0)</f>
        <v>22</v>
      </c>
      <c r="Q81" s="19"/>
      <c r="R81" s="19">
        <f>P81+Q81</f>
        <v>22</v>
      </c>
      <c r="S81" s="19" cm="1">
        <f t="array" ref="S81">VLOOKUP(B81,+[1]FEB2023!$B$10:$BV$109,73,0)</f>
        <v>0</v>
      </c>
      <c r="T81" s="19"/>
      <c r="U81" s="27">
        <f>ROUND(J81/$D$4*R81,0)</f>
        <v>11196</v>
      </c>
      <c r="V81" s="27">
        <f>ROUND(K81/$D$4*R81,0)</f>
        <v>7464</v>
      </c>
      <c r="W81" s="27">
        <f>L81/$D$4*R81</f>
        <v>0</v>
      </c>
      <c r="X81" s="27">
        <f>ROUND(M81/$D$4*R81,0)</f>
        <v>897</v>
      </c>
      <c r="Y81" s="27">
        <f>ROUND(O81*S81,0)</f>
        <v>0</v>
      </c>
      <c r="Z81" s="27"/>
      <c r="AA81" s="30">
        <f>+U81+V81+W81+X81+Y81+Z81</f>
        <v>19557</v>
      </c>
      <c r="AB81" s="31">
        <f>ROUND(U81*12%,0)</f>
        <v>1344</v>
      </c>
      <c r="AC81" s="31">
        <f>+CEILING(AA81*0.75%,1)</f>
        <v>147</v>
      </c>
      <c r="AD81" s="20">
        <f>+AC81+AB81</f>
        <v>1491</v>
      </c>
      <c r="AE81" s="20"/>
      <c r="AF81" s="20">
        <f>AA81-AD81+AE81</f>
        <v>18066</v>
      </c>
      <c r="AG81" s="24" t="s">
        <v>19</v>
      </c>
      <c r="AH81" s="44" t="s">
        <v>331</v>
      </c>
      <c r="AI81" s="44" t="s">
        <v>332</v>
      </c>
      <c r="AL81" s="60"/>
    </row>
    <row r="82" spans="1:38" s="22" customFormat="1" ht="30.75" customHeight="1">
      <c r="A82" s="23">
        <f t="shared" si="25"/>
        <v>72</v>
      </c>
      <c r="B82" s="63" t="s">
        <v>369</v>
      </c>
      <c r="C82" s="38" t="s">
        <v>370</v>
      </c>
      <c r="D82" s="48" t="s">
        <v>371</v>
      </c>
      <c r="E82" s="38" t="s">
        <v>20</v>
      </c>
      <c r="F82" s="44">
        <v>101375476920</v>
      </c>
      <c r="G82" s="38">
        <v>2018341293</v>
      </c>
      <c r="H82" s="58">
        <v>35362</v>
      </c>
      <c r="I82" s="59">
        <v>44866</v>
      </c>
      <c r="J82" s="51">
        <v>12214</v>
      </c>
      <c r="K82" s="51">
        <v>8143</v>
      </c>
      <c r="L82" s="51">
        <v>0</v>
      </c>
      <c r="M82" s="51">
        <v>979</v>
      </c>
      <c r="N82" s="52">
        <f t="shared" si="15"/>
        <v>21336</v>
      </c>
      <c r="O82" s="51">
        <v>196</v>
      </c>
      <c r="P82" s="19">
        <f>VLOOKUP(B82,[1]FEB2023!$B$10:$BM$104,63,0)</f>
        <v>24</v>
      </c>
      <c r="Q82" s="19"/>
      <c r="R82" s="19">
        <f>P82+Q82</f>
        <v>24</v>
      </c>
      <c r="S82" s="19" cm="1">
        <f t="array" ref="S82">VLOOKUP(B82,+[1]FEB2023!$B$10:$BV$109,73,0)</f>
        <v>0</v>
      </c>
      <c r="T82" s="19"/>
      <c r="U82" s="27">
        <f>ROUND(J82/$D$4*R82,0)</f>
        <v>12214</v>
      </c>
      <c r="V82" s="27">
        <f>ROUND(K82/$D$4*R82,0)</f>
        <v>8143</v>
      </c>
      <c r="W82" s="27">
        <f>L82/$D$4*R82</f>
        <v>0</v>
      </c>
      <c r="X82" s="27">
        <f>ROUND(M82/$D$4*R82,0)</f>
        <v>979</v>
      </c>
      <c r="Y82" s="27">
        <f>ROUND(O82*S82,0)</f>
        <v>0</v>
      </c>
      <c r="Z82" s="27"/>
      <c r="AA82" s="30">
        <f>+U82+V82+W82+X82+Y82+Z82</f>
        <v>21336</v>
      </c>
      <c r="AB82" s="31">
        <f>ROUND(U82*12%,0)</f>
        <v>1466</v>
      </c>
      <c r="AC82" s="31">
        <f>+CEILING(AA82*0.75%,1)</f>
        <v>161</v>
      </c>
      <c r="AD82" s="20">
        <f>+AC82+AB82</f>
        <v>1627</v>
      </c>
      <c r="AE82" s="20">
        <v>4455</v>
      </c>
      <c r="AF82" s="20">
        <f>AA82-AD82+AE82</f>
        <v>24164</v>
      </c>
      <c r="AG82" s="37" t="s">
        <v>376</v>
      </c>
      <c r="AH82" s="57">
        <v>50100262846565</v>
      </c>
      <c r="AI82" s="57" t="s">
        <v>374</v>
      </c>
      <c r="AL82" s="60"/>
    </row>
    <row r="83" spans="1:38" s="22" customFormat="1" ht="30.75" customHeight="1">
      <c r="A83" s="23">
        <f t="shared" si="25"/>
        <v>73</v>
      </c>
      <c r="B83" s="63" t="s">
        <v>372</v>
      </c>
      <c r="C83" s="48" t="s">
        <v>373</v>
      </c>
      <c r="D83" s="48" t="s">
        <v>219</v>
      </c>
      <c r="E83" s="38" t="s">
        <v>20</v>
      </c>
      <c r="F83" s="44">
        <v>101181288382</v>
      </c>
      <c r="G83" s="38">
        <v>1115312581</v>
      </c>
      <c r="H83" s="58">
        <v>33429</v>
      </c>
      <c r="I83" s="59">
        <v>44872</v>
      </c>
      <c r="J83" s="51">
        <v>12214</v>
      </c>
      <c r="K83" s="51">
        <v>8143</v>
      </c>
      <c r="L83" s="51">
        <v>0</v>
      </c>
      <c r="M83" s="51">
        <v>979</v>
      </c>
      <c r="N83" s="52">
        <f t="shared" si="15"/>
        <v>21336</v>
      </c>
      <c r="O83" s="51">
        <v>196</v>
      </c>
      <c r="P83" s="19">
        <v>0</v>
      </c>
      <c r="Q83" s="19"/>
      <c r="R83" s="19">
        <f>P83+Q83</f>
        <v>0</v>
      </c>
      <c r="S83" s="19">
        <v>0</v>
      </c>
      <c r="T83" s="19"/>
      <c r="U83" s="27">
        <f>ROUND(J83/$D$4*R83,0)</f>
        <v>0</v>
      </c>
      <c r="V83" s="27">
        <f>ROUND(K83/$D$4*R83,0)</f>
        <v>0</v>
      </c>
      <c r="W83" s="27">
        <f>L83/$D$4*R83</f>
        <v>0</v>
      </c>
      <c r="X83" s="27">
        <f>ROUND(M83/$D$4*R83,0)</f>
        <v>0</v>
      </c>
      <c r="Y83" s="27">
        <f>ROUND(O83*S83,0)</f>
        <v>0</v>
      </c>
      <c r="Z83" s="27"/>
      <c r="AA83" s="30">
        <f>+U83+V83+W83+X83+Y83+Z83</f>
        <v>0</v>
      </c>
      <c r="AB83" s="31">
        <f>ROUND(U83*12%,0)</f>
        <v>0</v>
      </c>
      <c r="AC83" s="31">
        <f>+CEILING(AA83*0.75%,1)</f>
        <v>0</v>
      </c>
      <c r="AD83" s="20">
        <f>+AC83+AB83</f>
        <v>0</v>
      </c>
      <c r="AE83" s="20"/>
      <c r="AF83" s="20">
        <f>AA83-AD83+AE83</f>
        <v>0</v>
      </c>
      <c r="AG83" s="37" t="s">
        <v>355</v>
      </c>
      <c r="AH83" s="67" t="s">
        <v>389</v>
      </c>
      <c r="AI83" s="57" t="s">
        <v>375</v>
      </c>
      <c r="AL83" s="60"/>
    </row>
    <row r="84" spans="1:38" s="22" customFormat="1" ht="30.75" customHeight="1">
      <c r="A84" s="23">
        <f t="shared" si="25"/>
        <v>74</v>
      </c>
      <c r="B84" s="63" t="s">
        <v>382</v>
      </c>
      <c r="C84" s="48" t="s">
        <v>383</v>
      </c>
      <c r="D84" s="48" t="s">
        <v>384</v>
      </c>
      <c r="E84" s="38" t="s">
        <v>20</v>
      </c>
      <c r="F84" s="44">
        <v>101387401820</v>
      </c>
      <c r="G84" s="38">
        <v>1116179566</v>
      </c>
      <c r="H84" s="58" t="s">
        <v>385</v>
      </c>
      <c r="I84" s="59">
        <v>44924</v>
      </c>
      <c r="J84" s="51">
        <v>12214</v>
      </c>
      <c r="K84" s="51">
        <v>8143</v>
      </c>
      <c r="L84" s="51">
        <v>0</v>
      </c>
      <c r="M84" s="51">
        <v>979</v>
      </c>
      <c r="N84" s="52">
        <f t="shared" si="15"/>
        <v>21336</v>
      </c>
      <c r="O84" s="51">
        <v>196</v>
      </c>
      <c r="P84" s="19">
        <v>0</v>
      </c>
      <c r="Q84" s="19"/>
      <c r="R84" s="19">
        <f>P84+Q84</f>
        <v>0</v>
      </c>
      <c r="S84" s="19">
        <v>0</v>
      </c>
      <c r="T84" s="19"/>
      <c r="U84" s="27">
        <f t="shared" ref="U84:U101" si="26">ROUND(J84/$D$4*R84,0)</f>
        <v>0</v>
      </c>
      <c r="V84" s="27">
        <f>ROUND(K84/$D$4*R84,0)</f>
        <v>0</v>
      </c>
      <c r="W84" s="27">
        <f>L84/$D$4*R84</f>
        <v>0</v>
      </c>
      <c r="X84" s="27">
        <f>ROUND(M84/$D$4*R84,0)</f>
        <v>0</v>
      </c>
      <c r="Y84" s="27">
        <f>ROUND(O84*S84,0)</f>
        <v>0</v>
      </c>
      <c r="Z84" s="27"/>
      <c r="AA84" s="30">
        <f>+U84+V84+W84+X84+Y84+Z84</f>
        <v>0</v>
      </c>
      <c r="AB84" s="31">
        <f>ROUND(U84*12%,0)</f>
        <v>0</v>
      </c>
      <c r="AC84" s="31">
        <f>+CEILING(AA84*0.75%,1)</f>
        <v>0</v>
      </c>
      <c r="AD84" s="20">
        <f>+AC84+AB84</f>
        <v>0</v>
      </c>
      <c r="AE84" s="20"/>
      <c r="AF84" s="20">
        <f>AA84-AD84+AE84</f>
        <v>0</v>
      </c>
      <c r="AG84" s="37" t="s">
        <v>388</v>
      </c>
      <c r="AH84" s="57">
        <v>100072660505</v>
      </c>
      <c r="AI84" s="57" t="s">
        <v>387</v>
      </c>
      <c r="AL84" s="60"/>
    </row>
    <row r="85" spans="1:38" s="22" customFormat="1" ht="30" customHeight="1">
      <c r="A85" s="23">
        <f t="shared" si="25"/>
        <v>75</v>
      </c>
      <c r="B85" s="68" t="s">
        <v>390</v>
      </c>
      <c r="C85" s="48" t="s">
        <v>391</v>
      </c>
      <c r="D85" s="48" t="s">
        <v>392</v>
      </c>
      <c r="E85" s="38" t="s">
        <v>20</v>
      </c>
      <c r="F85" s="44">
        <v>101168490922</v>
      </c>
      <c r="G85" s="38">
        <v>1116194011</v>
      </c>
      <c r="H85" s="58" t="s">
        <v>393</v>
      </c>
      <c r="I85" s="58">
        <v>44927</v>
      </c>
      <c r="J85" s="51">
        <v>12214</v>
      </c>
      <c r="K85" s="51">
        <v>8143</v>
      </c>
      <c r="L85" s="51">
        <v>0</v>
      </c>
      <c r="M85" s="51">
        <v>979</v>
      </c>
      <c r="N85" s="52">
        <f t="shared" si="15"/>
        <v>21336</v>
      </c>
      <c r="O85" s="51">
        <v>196</v>
      </c>
      <c r="P85" s="19">
        <f>VLOOKUP(B85,[1]FEB2023!$B$10:$BM$104,63,0)</f>
        <v>23</v>
      </c>
      <c r="Q85" s="19"/>
      <c r="R85" s="19">
        <f>P85+Q85</f>
        <v>23</v>
      </c>
      <c r="S85" s="19" cm="1">
        <f t="array" ref="S85">VLOOKUP(B85,+[1]FEB2023!$B$10:$BV$109,73,0)</f>
        <v>16</v>
      </c>
      <c r="T85" s="19"/>
      <c r="U85" s="27">
        <f t="shared" si="26"/>
        <v>11705</v>
      </c>
      <c r="V85" s="27">
        <f t="shared" ref="V85:V101" si="27">ROUND(K85/$D$4*R85,0)</f>
        <v>7804</v>
      </c>
      <c r="W85" s="27">
        <f t="shared" ref="W85:W101" si="28">L85/$D$4*R85</f>
        <v>0</v>
      </c>
      <c r="X85" s="27">
        <f t="shared" ref="X85:X101" si="29">ROUND(M85/$D$4*R85,0)</f>
        <v>938</v>
      </c>
      <c r="Y85" s="27">
        <f t="shared" ref="Y85:Y101" si="30">ROUND(O85*S85,0)</f>
        <v>3136</v>
      </c>
      <c r="Z85" s="27"/>
      <c r="AA85" s="30">
        <f t="shared" ref="AA85:AA101" si="31">+U85+V85+W85+X85+Y85+Z85</f>
        <v>23583</v>
      </c>
      <c r="AB85" s="31">
        <f t="shared" ref="AB85:AB101" si="32">ROUND(U85*12%,0)</f>
        <v>1405</v>
      </c>
      <c r="AC85" s="31">
        <f t="shared" ref="AC85:AC101" si="33">+CEILING(AA85*0.75%,1)</f>
        <v>177</v>
      </c>
      <c r="AD85" s="20">
        <f t="shared" ref="AD85:AD101" si="34">+AC85+AB85</f>
        <v>1582</v>
      </c>
      <c r="AE85" s="20"/>
      <c r="AF85" s="20">
        <f>AA85-AD85+AE85</f>
        <v>22001</v>
      </c>
      <c r="AG85" s="37" t="s">
        <v>18</v>
      </c>
      <c r="AH85" s="57">
        <v>40355108898</v>
      </c>
      <c r="AI85" s="57" t="s">
        <v>394</v>
      </c>
      <c r="AL85" s="60"/>
    </row>
    <row r="86" spans="1:38" s="22" customFormat="1" ht="30" customHeight="1">
      <c r="A86" s="23">
        <f t="shared" si="25"/>
        <v>76</v>
      </c>
      <c r="B86" s="63" t="s">
        <v>461</v>
      </c>
      <c r="C86" s="48" t="s">
        <v>395</v>
      </c>
      <c r="D86" s="48" t="s">
        <v>396</v>
      </c>
      <c r="E86" s="48" t="s">
        <v>20</v>
      </c>
      <c r="F86" s="44">
        <v>101824165446</v>
      </c>
      <c r="G86" s="38">
        <v>1116206873</v>
      </c>
      <c r="H86" s="58" t="s">
        <v>430</v>
      </c>
      <c r="I86" s="48" t="s">
        <v>423</v>
      </c>
      <c r="J86" s="51">
        <v>12214</v>
      </c>
      <c r="K86" s="51">
        <v>8143</v>
      </c>
      <c r="L86" s="51">
        <v>0</v>
      </c>
      <c r="M86" s="51">
        <v>979</v>
      </c>
      <c r="N86" s="52">
        <f t="shared" si="15"/>
        <v>21336</v>
      </c>
      <c r="O86" s="51">
        <v>196</v>
      </c>
      <c r="P86" s="19">
        <f>VLOOKUP(B86,[1]FEB2023!$B$10:$BM$104,63,0)</f>
        <v>8</v>
      </c>
      <c r="Q86" s="19"/>
      <c r="R86" s="19">
        <f t="shared" ref="R86:R101" si="35">P86+Q86</f>
        <v>8</v>
      </c>
      <c r="S86" s="19" cm="1">
        <f t="array" ref="S86">VLOOKUP(B86,+[1]FEB2023!$B$10:$BV$109,73,0)</f>
        <v>0</v>
      </c>
      <c r="T86" s="19"/>
      <c r="U86" s="27">
        <f t="shared" si="26"/>
        <v>4071</v>
      </c>
      <c r="V86" s="27">
        <f t="shared" si="27"/>
        <v>2714</v>
      </c>
      <c r="W86" s="27">
        <f t="shared" si="28"/>
        <v>0</v>
      </c>
      <c r="X86" s="27">
        <f t="shared" si="29"/>
        <v>326</v>
      </c>
      <c r="Y86" s="27">
        <f t="shared" si="30"/>
        <v>0</v>
      </c>
      <c r="Z86" s="27"/>
      <c r="AA86" s="30">
        <f t="shared" si="31"/>
        <v>7111</v>
      </c>
      <c r="AB86" s="31">
        <f t="shared" si="32"/>
        <v>489</v>
      </c>
      <c r="AC86" s="31">
        <f t="shared" si="33"/>
        <v>54</v>
      </c>
      <c r="AD86" s="20">
        <f t="shared" si="34"/>
        <v>543</v>
      </c>
      <c r="AE86" s="20"/>
      <c r="AF86" s="20">
        <f t="shared" ref="AF86:AF100" si="36">AA86-AD86+AE86</f>
        <v>6568</v>
      </c>
      <c r="AG86" s="37"/>
      <c r="AH86" s="57">
        <v>70410110019942</v>
      </c>
      <c r="AI86" s="57" t="s">
        <v>446</v>
      </c>
      <c r="AL86" s="60"/>
    </row>
    <row r="87" spans="1:38" s="22" customFormat="1" ht="30" customHeight="1">
      <c r="A87" s="23">
        <f t="shared" si="25"/>
        <v>77</v>
      </c>
      <c r="B87" s="63" t="s">
        <v>462</v>
      </c>
      <c r="C87" s="48" t="s">
        <v>397</v>
      </c>
      <c r="D87" s="48" t="s">
        <v>398</v>
      </c>
      <c r="E87" s="48" t="s">
        <v>20</v>
      </c>
      <c r="F87" s="44">
        <v>101352184747</v>
      </c>
      <c r="G87" s="38">
        <v>1116206885</v>
      </c>
      <c r="H87" s="58" t="s">
        <v>431</v>
      </c>
      <c r="I87" s="48" t="s">
        <v>424</v>
      </c>
      <c r="J87" s="51">
        <v>12214</v>
      </c>
      <c r="K87" s="51">
        <v>8143</v>
      </c>
      <c r="L87" s="51">
        <v>0</v>
      </c>
      <c r="M87" s="51">
        <v>979</v>
      </c>
      <c r="N87" s="52">
        <f t="shared" si="15"/>
        <v>21336</v>
      </c>
      <c r="O87" s="51">
        <v>196</v>
      </c>
      <c r="P87" s="19">
        <f>VLOOKUP(B87,[1]FEB2023!$B$10:$BM$104,63,0)</f>
        <v>17</v>
      </c>
      <c r="Q87" s="19"/>
      <c r="R87" s="19">
        <f t="shared" si="35"/>
        <v>17</v>
      </c>
      <c r="S87" s="19" cm="1">
        <f t="array" ref="S87">VLOOKUP(B87,+[1]FEB2023!$B$10:$BV$109,73,0)</f>
        <v>8</v>
      </c>
      <c r="T87" s="19"/>
      <c r="U87" s="27">
        <f t="shared" si="26"/>
        <v>8652</v>
      </c>
      <c r="V87" s="27">
        <f t="shared" si="27"/>
        <v>5768</v>
      </c>
      <c r="W87" s="27">
        <f t="shared" si="28"/>
        <v>0</v>
      </c>
      <c r="X87" s="27">
        <f t="shared" si="29"/>
        <v>693</v>
      </c>
      <c r="Y87" s="27">
        <f t="shared" si="30"/>
        <v>1568</v>
      </c>
      <c r="Z87" s="27"/>
      <c r="AA87" s="30">
        <f t="shared" si="31"/>
        <v>16681</v>
      </c>
      <c r="AB87" s="31">
        <f t="shared" si="32"/>
        <v>1038</v>
      </c>
      <c r="AC87" s="31">
        <f t="shared" si="33"/>
        <v>126</v>
      </c>
      <c r="AD87" s="20">
        <f t="shared" si="34"/>
        <v>1164</v>
      </c>
      <c r="AE87" s="20"/>
      <c r="AF87" s="20">
        <f t="shared" si="36"/>
        <v>15517</v>
      </c>
      <c r="AG87" s="37" t="s">
        <v>355</v>
      </c>
      <c r="AH87" s="57">
        <v>604000101595939</v>
      </c>
      <c r="AI87" s="57" t="s">
        <v>447</v>
      </c>
      <c r="AL87" s="60"/>
    </row>
    <row r="88" spans="1:38" s="22" customFormat="1" ht="30" customHeight="1">
      <c r="A88" s="23">
        <f t="shared" si="25"/>
        <v>78</v>
      </c>
      <c r="B88" s="63" t="s">
        <v>463</v>
      </c>
      <c r="C88" s="48" t="s">
        <v>39</v>
      </c>
      <c r="D88" s="48" t="s">
        <v>399</v>
      </c>
      <c r="E88" s="48" t="s">
        <v>41</v>
      </c>
      <c r="F88" s="44">
        <v>101584733684</v>
      </c>
      <c r="G88" s="38">
        <v>1116206899</v>
      </c>
      <c r="H88" s="58" t="s">
        <v>432</v>
      </c>
      <c r="I88" s="48" t="s">
        <v>424</v>
      </c>
      <c r="J88" s="51">
        <v>10075</v>
      </c>
      <c r="K88" s="51">
        <v>6717</v>
      </c>
      <c r="L88" s="51">
        <v>0</v>
      </c>
      <c r="M88" s="51">
        <v>807</v>
      </c>
      <c r="N88" s="52">
        <f t="shared" si="15"/>
        <v>17599</v>
      </c>
      <c r="O88" s="51">
        <v>161</v>
      </c>
      <c r="P88" s="19">
        <f>VLOOKUP(B88,[1]FEB2023!$B$10:$BM$104,63,0)</f>
        <v>15</v>
      </c>
      <c r="Q88" s="19"/>
      <c r="R88" s="19">
        <f t="shared" si="35"/>
        <v>15</v>
      </c>
      <c r="S88" s="19" cm="1">
        <f t="array" ref="S88">VLOOKUP(B88,+[1]FEB2023!$B$10:$BV$109,73,0)</f>
        <v>0</v>
      </c>
      <c r="T88" s="19"/>
      <c r="U88" s="27">
        <f t="shared" si="26"/>
        <v>6297</v>
      </c>
      <c r="V88" s="27">
        <f t="shared" si="27"/>
        <v>4198</v>
      </c>
      <c r="W88" s="27">
        <f t="shared" si="28"/>
        <v>0</v>
      </c>
      <c r="X88" s="27">
        <f t="shared" si="29"/>
        <v>504</v>
      </c>
      <c r="Y88" s="27">
        <f t="shared" si="30"/>
        <v>0</v>
      </c>
      <c r="Z88" s="27"/>
      <c r="AA88" s="30">
        <f t="shared" si="31"/>
        <v>10999</v>
      </c>
      <c r="AB88" s="31">
        <f t="shared" si="32"/>
        <v>756</v>
      </c>
      <c r="AC88" s="31">
        <f t="shared" si="33"/>
        <v>83</v>
      </c>
      <c r="AD88" s="20">
        <f t="shared" si="34"/>
        <v>839</v>
      </c>
      <c r="AE88" s="20"/>
      <c r="AF88" s="20">
        <f t="shared" si="36"/>
        <v>10160</v>
      </c>
      <c r="AG88" s="24" t="s">
        <v>351</v>
      </c>
      <c r="AH88" s="57">
        <v>919010015456342</v>
      </c>
      <c r="AI88" s="57" t="s">
        <v>279</v>
      </c>
      <c r="AL88" s="60"/>
    </row>
    <row r="89" spans="1:38" s="22" customFormat="1" ht="30" customHeight="1">
      <c r="A89" s="23">
        <f t="shared" si="25"/>
        <v>79</v>
      </c>
      <c r="B89" s="63" t="s">
        <v>464</v>
      </c>
      <c r="C89" s="48" t="s">
        <v>400</v>
      </c>
      <c r="D89" s="48" t="s">
        <v>401</v>
      </c>
      <c r="E89" s="48" t="s">
        <v>41</v>
      </c>
      <c r="F89" s="44">
        <v>101505702541</v>
      </c>
      <c r="G89" s="38">
        <v>1116206913</v>
      </c>
      <c r="H89" s="58" t="s">
        <v>433</v>
      </c>
      <c r="I89" s="48" t="s">
        <v>424</v>
      </c>
      <c r="J89" s="51">
        <v>10075</v>
      </c>
      <c r="K89" s="51">
        <v>6717</v>
      </c>
      <c r="L89" s="51">
        <v>0</v>
      </c>
      <c r="M89" s="51">
        <v>807</v>
      </c>
      <c r="N89" s="52">
        <f t="shared" si="15"/>
        <v>17599</v>
      </c>
      <c r="O89" s="51">
        <v>161</v>
      </c>
      <c r="P89" s="19">
        <f>VLOOKUP(B89,[1]FEB2023!$B$10:$BM$104,63,0)</f>
        <v>7</v>
      </c>
      <c r="Q89" s="19"/>
      <c r="R89" s="19">
        <f t="shared" si="35"/>
        <v>7</v>
      </c>
      <c r="S89" s="19" cm="1">
        <f t="array" ref="S89">VLOOKUP(B89,+[1]FEB2023!$B$10:$BV$109,73,0)</f>
        <v>0</v>
      </c>
      <c r="T89" s="19"/>
      <c r="U89" s="27">
        <f t="shared" si="26"/>
        <v>2939</v>
      </c>
      <c r="V89" s="27">
        <f t="shared" si="27"/>
        <v>1959</v>
      </c>
      <c r="W89" s="27">
        <f t="shared" si="28"/>
        <v>0</v>
      </c>
      <c r="X89" s="27">
        <f t="shared" si="29"/>
        <v>235</v>
      </c>
      <c r="Y89" s="27">
        <f t="shared" si="30"/>
        <v>0</v>
      </c>
      <c r="Z89" s="27"/>
      <c r="AA89" s="30">
        <f t="shared" si="31"/>
        <v>5133</v>
      </c>
      <c r="AB89" s="31">
        <f t="shared" si="32"/>
        <v>353</v>
      </c>
      <c r="AC89" s="31">
        <f t="shared" si="33"/>
        <v>39</v>
      </c>
      <c r="AD89" s="20">
        <f t="shared" si="34"/>
        <v>392</v>
      </c>
      <c r="AE89" s="20"/>
      <c r="AF89" s="20">
        <f t="shared" si="36"/>
        <v>4741</v>
      </c>
      <c r="AG89" s="37" t="s">
        <v>459</v>
      </c>
      <c r="AH89" s="57">
        <v>1558017550755520</v>
      </c>
      <c r="AI89" s="57" t="s">
        <v>448</v>
      </c>
      <c r="AL89" s="60"/>
    </row>
    <row r="90" spans="1:38" s="22" customFormat="1" ht="30" customHeight="1">
      <c r="A90" s="23">
        <f t="shared" si="25"/>
        <v>80</v>
      </c>
      <c r="B90" s="63" t="s">
        <v>465</v>
      </c>
      <c r="C90" s="48" t="s">
        <v>402</v>
      </c>
      <c r="D90" s="48" t="s">
        <v>403</v>
      </c>
      <c r="E90" s="48" t="s">
        <v>41</v>
      </c>
      <c r="F90" s="44">
        <v>101606373968</v>
      </c>
      <c r="G90" s="38">
        <v>1116206934</v>
      </c>
      <c r="H90" s="58" t="s">
        <v>434</v>
      </c>
      <c r="I90" s="48" t="s">
        <v>424</v>
      </c>
      <c r="J90" s="51">
        <v>10075</v>
      </c>
      <c r="K90" s="51">
        <v>6717</v>
      </c>
      <c r="L90" s="51">
        <v>0</v>
      </c>
      <c r="M90" s="51">
        <v>807</v>
      </c>
      <c r="N90" s="52">
        <f t="shared" si="15"/>
        <v>17599</v>
      </c>
      <c r="O90" s="51">
        <v>161</v>
      </c>
      <c r="P90" s="19">
        <f>VLOOKUP(B90,[1]FEB2023!$B$10:$BM$104,63,0)</f>
        <v>13</v>
      </c>
      <c r="Q90" s="19"/>
      <c r="R90" s="19">
        <f t="shared" si="35"/>
        <v>13</v>
      </c>
      <c r="S90" s="19" cm="1">
        <f t="array" ref="S90">VLOOKUP(B90,+[1]FEB2023!$B$10:$BV$109,73,0)</f>
        <v>0</v>
      </c>
      <c r="T90" s="19"/>
      <c r="U90" s="27">
        <f t="shared" si="26"/>
        <v>5457</v>
      </c>
      <c r="V90" s="27">
        <f t="shared" si="27"/>
        <v>3638</v>
      </c>
      <c r="W90" s="27">
        <f t="shared" si="28"/>
        <v>0</v>
      </c>
      <c r="X90" s="27">
        <f t="shared" si="29"/>
        <v>437</v>
      </c>
      <c r="Y90" s="27">
        <f t="shared" si="30"/>
        <v>0</v>
      </c>
      <c r="Z90" s="27"/>
      <c r="AA90" s="30">
        <f t="shared" si="31"/>
        <v>9532</v>
      </c>
      <c r="AB90" s="31">
        <f t="shared" si="32"/>
        <v>655</v>
      </c>
      <c r="AC90" s="31">
        <f t="shared" si="33"/>
        <v>72</v>
      </c>
      <c r="AD90" s="20">
        <f t="shared" si="34"/>
        <v>727</v>
      </c>
      <c r="AE90" s="20"/>
      <c r="AF90" s="20">
        <f t="shared" si="36"/>
        <v>8805</v>
      </c>
      <c r="AG90" s="24" t="s">
        <v>19</v>
      </c>
      <c r="AH90" s="57">
        <v>55958100008266</v>
      </c>
      <c r="AI90" s="57" t="s">
        <v>449</v>
      </c>
      <c r="AL90" s="60"/>
    </row>
    <row r="91" spans="1:38" s="22" customFormat="1" ht="30" customHeight="1">
      <c r="A91" s="23">
        <f t="shared" si="25"/>
        <v>81</v>
      </c>
      <c r="B91" s="63" t="s">
        <v>466</v>
      </c>
      <c r="C91" s="48" t="s">
        <v>404</v>
      </c>
      <c r="D91" s="48" t="s">
        <v>405</v>
      </c>
      <c r="E91" s="48" t="s">
        <v>41</v>
      </c>
      <c r="F91" s="44">
        <v>101922436756</v>
      </c>
      <c r="G91" s="38">
        <v>1116206944</v>
      </c>
      <c r="H91" s="58" t="s">
        <v>435</v>
      </c>
      <c r="I91" s="48" t="s">
        <v>425</v>
      </c>
      <c r="J91" s="51">
        <v>10075</v>
      </c>
      <c r="K91" s="51">
        <v>6717</v>
      </c>
      <c r="L91" s="51">
        <v>0</v>
      </c>
      <c r="M91" s="51">
        <v>807</v>
      </c>
      <c r="N91" s="52">
        <f t="shared" si="15"/>
        <v>17599</v>
      </c>
      <c r="O91" s="51">
        <v>161</v>
      </c>
      <c r="P91" s="19">
        <f>VLOOKUP(B91,[1]FEB2023!$B$10:$BM$104,63,0)</f>
        <v>11</v>
      </c>
      <c r="Q91" s="19"/>
      <c r="R91" s="19">
        <f t="shared" si="35"/>
        <v>11</v>
      </c>
      <c r="S91" s="19" cm="1">
        <f t="array" ref="S91">VLOOKUP(B91,+[1]FEB2023!$B$10:$BV$109,73,0)</f>
        <v>0</v>
      </c>
      <c r="T91" s="19"/>
      <c r="U91" s="27">
        <f t="shared" si="26"/>
        <v>4618</v>
      </c>
      <c r="V91" s="27">
        <f t="shared" si="27"/>
        <v>3079</v>
      </c>
      <c r="W91" s="27">
        <f t="shared" si="28"/>
        <v>0</v>
      </c>
      <c r="X91" s="27">
        <f t="shared" si="29"/>
        <v>370</v>
      </c>
      <c r="Y91" s="27">
        <f t="shared" si="30"/>
        <v>0</v>
      </c>
      <c r="Z91" s="27"/>
      <c r="AA91" s="30">
        <f t="shared" si="31"/>
        <v>8067</v>
      </c>
      <c r="AB91" s="31">
        <f t="shared" si="32"/>
        <v>554</v>
      </c>
      <c r="AC91" s="31">
        <f t="shared" si="33"/>
        <v>61</v>
      </c>
      <c r="AD91" s="20">
        <f t="shared" si="34"/>
        <v>615</v>
      </c>
      <c r="AE91" s="20"/>
      <c r="AF91" s="20">
        <f t="shared" si="36"/>
        <v>7452</v>
      </c>
      <c r="AG91" s="37"/>
      <c r="AH91" s="57" t="s">
        <v>445</v>
      </c>
      <c r="AI91" s="57" t="s">
        <v>450</v>
      </c>
      <c r="AL91" s="60"/>
    </row>
    <row r="92" spans="1:38" s="22" customFormat="1" ht="30" customHeight="1">
      <c r="A92" s="23">
        <f t="shared" si="25"/>
        <v>82</v>
      </c>
      <c r="B92" s="63" t="s">
        <v>467</v>
      </c>
      <c r="C92" s="48" t="s">
        <v>406</v>
      </c>
      <c r="D92" s="48" t="s">
        <v>407</v>
      </c>
      <c r="E92" s="48" t="s">
        <v>41</v>
      </c>
      <c r="F92" s="44">
        <v>101597342013</v>
      </c>
      <c r="G92" s="38">
        <v>1116206951</v>
      </c>
      <c r="H92" s="58" t="s">
        <v>436</v>
      </c>
      <c r="I92" s="48" t="s">
        <v>426</v>
      </c>
      <c r="J92" s="51">
        <v>10075</v>
      </c>
      <c r="K92" s="51">
        <v>6717</v>
      </c>
      <c r="L92" s="51">
        <v>0</v>
      </c>
      <c r="M92" s="51">
        <v>807</v>
      </c>
      <c r="N92" s="52">
        <f t="shared" si="15"/>
        <v>17599</v>
      </c>
      <c r="O92" s="51">
        <v>161</v>
      </c>
      <c r="P92" s="19">
        <f>VLOOKUP(B92,[1]FEB2023!$B$10:$BM$104,63,0)</f>
        <v>11</v>
      </c>
      <c r="Q92" s="19"/>
      <c r="R92" s="19">
        <f t="shared" si="35"/>
        <v>11</v>
      </c>
      <c r="S92" s="19" cm="1">
        <f t="array" ref="S92">VLOOKUP(B92,+[1]FEB2023!$B$10:$BV$109,73,0)</f>
        <v>0</v>
      </c>
      <c r="T92" s="19"/>
      <c r="U92" s="27">
        <f t="shared" si="26"/>
        <v>4618</v>
      </c>
      <c r="V92" s="27">
        <f t="shared" si="27"/>
        <v>3079</v>
      </c>
      <c r="W92" s="27">
        <f t="shared" si="28"/>
        <v>0</v>
      </c>
      <c r="X92" s="27">
        <f t="shared" si="29"/>
        <v>370</v>
      </c>
      <c r="Y92" s="27">
        <f t="shared" si="30"/>
        <v>0</v>
      </c>
      <c r="Z92" s="27"/>
      <c r="AA92" s="30">
        <f t="shared" si="31"/>
        <v>8067</v>
      </c>
      <c r="AB92" s="31">
        <f t="shared" si="32"/>
        <v>554</v>
      </c>
      <c r="AC92" s="31">
        <f t="shared" si="33"/>
        <v>61</v>
      </c>
      <c r="AD92" s="20">
        <f t="shared" si="34"/>
        <v>615</v>
      </c>
      <c r="AE92" s="20"/>
      <c r="AF92" s="20">
        <f t="shared" si="36"/>
        <v>7452</v>
      </c>
      <c r="AG92" s="37"/>
      <c r="AH92" s="57">
        <v>9992505013744700</v>
      </c>
      <c r="AI92" s="57" t="s">
        <v>451</v>
      </c>
      <c r="AL92" s="60"/>
    </row>
    <row r="93" spans="1:38" s="22" customFormat="1" ht="30" customHeight="1">
      <c r="A93" s="23">
        <f t="shared" si="25"/>
        <v>83</v>
      </c>
      <c r="B93" s="63" t="s">
        <v>468</v>
      </c>
      <c r="C93" s="48" t="s">
        <v>408</v>
      </c>
      <c r="D93" s="48" t="s">
        <v>409</v>
      </c>
      <c r="E93" s="48" t="s">
        <v>41</v>
      </c>
      <c r="F93" s="44">
        <v>101922436760</v>
      </c>
      <c r="G93" s="38">
        <v>1116206963</v>
      </c>
      <c r="H93" s="58" t="s">
        <v>437</v>
      </c>
      <c r="I93" s="48" t="s">
        <v>426</v>
      </c>
      <c r="J93" s="51">
        <v>10075</v>
      </c>
      <c r="K93" s="51">
        <v>6717</v>
      </c>
      <c r="L93" s="51">
        <v>0</v>
      </c>
      <c r="M93" s="51">
        <v>807</v>
      </c>
      <c r="N93" s="52">
        <f t="shared" si="15"/>
        <v>17599</v>
      </c>
      <c r="O93" s="51">
        <v>161</v>
      </c>
      <c r="P93" s="19">
        <f>VLOOKUP(B93,[1]FEB2023!$B$10:$BM$104,63,0)</f>
        <v>11</v>
      </c>
      <c r="Q93" s="19"/>
      <c r="R93" s="19">
        <f t="shared" si="35"/>
        <v>11</v>
      </c>
      <c r="S93" s="19" cm="1">
        <f t="array" ref="S93">VLOOKUP(B93,+[1]FEB2023!$B$10:$BV$109,73,0)</f>
        <v>0</v>
      </c>
      <c r="T93" s="19"/>
      <c r="U93" s="27">
        <f t="shared" si="26"/>
        <v>4618</v>
      </c>
      <c r="V93" s="27">
        <f t="shared" si="27"/>
        <v>3079</v>
      </c>
      <c r="W93" s="27">
        <f t="shared" si="28"/>
        <v>0</v>
      </c>
      <c r="X93" s="27">
        <f t="shared" si="29"/>
        <v>370</v>
      </c>
      <c r="Y93" s="27">
        <f t="shared" si="30"/>
        <v>0</v>
      </c>
      <c r="Z93" s="27"/>
      <c r="AA93" s="30">
        <f t="shared" si="31"/>
        <v>8067</v>
      </c>
      <c r="AB93" s="31">
        <f t="shared" si="32"/>
        <v>554</v>
      </c>
      <c r="AC93" s="31">
        <f t="shared" si="33"/>
        <v>61</v>
      </c>
      <c r="AD93" s="20">
        <f t="shared" si="34"/>
        <v>615</v>
      </c>
      <c r="AE93" s="20"/>
      <c r="AF93" s="20">
        <f t="shared" si="36"/>
        <v>7452</v>
      </c>
      <c r="AG93" s="37"/>
      <c r="AH93" s="57">
        <v>1845249883</v>
      </c>
      <c r="AI93" s="57" t="s">
        <v>452</v>
      </c>
      <c r="AL93" s="60"/>
    </row>
    <row r="94" spans="1:38" s="22" customFormat="1" ht="30" customHeight="1">
      <c r="A94" s="23">
        <f t="shared" si="25"/>
        <v>84</v>
      </c>
      <c r="B94" s="63" t="s">
        <v>469</v>
      </c>
      <c r="C94" s="48" t="s">
        <v>410</v>
      </c>
      <c r="D94" s="48" t="s">
        <v>411</v>
      </c>
      <c r="E94" s="48" t="s">
        <v>41</v>
      </c>
      <c r="F94" s="44">
        <v>100472157546</v>
      </c>
      <c r="G94" s="38">
        <v>1116206977</v>
      </c>
      <c r="H94" s="58" t="s">
        <v>438</v>
      </c>
      <c r="I94" s="48" t="s">
        <v>426</v>
      </c>
      <c r="J94" s="51">
        <v>10075</v>
      </c>
      <c r="K94" s="51">
        <v>6717</v>
      </c>
      <c r="L94" s="51">
        <v>0</v>
      </c>
      <c r="M94" s="51">
        <v>807</v>
      </c>
      <c r="N94" s="52">
        <f t="shared" si="15"/>
        <v>17599</v>
      </c>
      <c r="O94" s="51">
        <v>161</v>
      </c>
      <c r="P94" s="19">
        <f>VLOOKUP(B94,[1]FEB2023!$B$10:$BM$104,63,0)</f>
        <v>11</v>
      </c>
      <c r="Q94" s="19"/>
      <c r="R94" s="19">
        <f t="shared" si="35"/>
        <v>11</v>
      </c>
      <c r="S94" s="19" cm="1">
        <f t="array" ref="S94">VLOOKUP(B94,+[1]FEB2023!$B$10:$BV$109,73,0)</f>
        <v>0</v>
      </c>
      <c r="T94" s="19"/>
      <c r="U94" s="27">
        <f t="shared" si="26"/>
        <v>4618</v>
      </c>
      <c r="V94" s="27">
        <f t="shared" si="27"/>
        <v>3079</v>
      </c>
      <c r="W94" s="27">
        <f t="shared" si="28"/>
        <v>0</v>
      </c>
      <c r="X94" s="27">
        <f t="shared" si="29"/>
        <v>370</v>
      </c>
      <c r="Y94" s="27">
        <f t="shared" si="30"/>
        <v>0</v>
      </c>
      <c r="Z94" s="27"/>
      <c r="AA94" s="30">
        <f t="shared" si="31"/>
        <v>8067</v>
      </c>
      <c r="AB94" s="31">
        <f t="shared" si="32"/>
        <v>554</v>
      </c>
      <c r="AC94" s="31">
        <f t="shared" si="33"/>
        <v>61</v>
      </c>
      <c r="AD94" s="20">
        <f t="shared" si="34"/>
        <v>615</v>
      </c>
      <c r="AE94" s="20"/>
      <c r="AF94" s="20">
        <f t="shared" si="36"/>
        <v>7452</v>
      </c>
      <c r="AG94" s="37" t="s">
        <v>350</v>
      </c>
      <c r="AH94" s="57">
        <v>663901530413</v>
      </c>
      <c r="AI94" s="57" t="s">
        <v>453</v>
      </c>
      <c r="AL94" s="60"/>
    </row>
    <row r="95" spans="1:38" s="22" customFormat="1" ht="30" customHeight="1">
      <c r="A95" s="23">
        <f t="shared" si="25"/>
        <v>85</v>
      </c>
      <c r="B95" s="63" t="s">
        <v>470</v>
      </c>
      <c r="C95" s="48" t="s">
        <v>412</v>
      </c>
      <c r="D95" s="48" t="s">
        <v>227</v>
      </c>
      <c r="E95" s="48" t="s">
        <v>41</v>
      </c>
      <c r="F95" s="72">
        <v>0</v>
      </c>
      <c r="G95" s="38"/>
      <c r="H95" s="58" t="s">
        <v>439</v>
      </c>
      <c r="I95" s="48" t="s">
        <v>427</v>
      </c>
      <c r="J95" s="51">
        <v>10075</v>
      </c>
      <c r="K95" s="51">
        <v>6717</v>
      </c>
      <c r="L95" s="51">
        <v>0</v>
      </c>
      <c r="M95" s="51">
        <v>807</v>
      </c>
      <c r="N95" s="52">
        <f t="shared" si="15"/>
        <v>17599</v>
      </c>
      <c r="O95" s="51">
        <v>161</v>
      </c>
      <c r="P95" s="19">
        <f>VLOOKUP(B95,[1]FEB2023!$B$10:$BM$104,63,0)</f>
        <v>10</v>
      </c>
      <c r="Q95" s="19"/>
      <c r="R95" s="19">
        <f t="shared" si="35"/>
        <v>10</v>
      </c>
      <c r="S95" s="19" cm="1">
        <f t="array" ref="S95">VLOOKUP(B95,+[1]FEB2023!$B$10:$BV$109,73,0)</f>
        <v>0</v>
      </c>
      <c r="T95" s="19"/>
      <c r="U95" s="27">
        <f t="shared" si="26"/>
        <v>4198</v>
      </c>
      <c r="V95" s="27">
        <f t="shared" si="27"/>
        <v>2799</v>
      </c>
      <c r="W95" s="27">
        <f t="shared" si="28"/>
        <v>0</v>
      </c>
      <c r="X95" s="27">
        <f t="shared" si="29"/>
        <v>336</v>
      </c>
      <c r="Y95" s="27">
        <f t="shared" si="30"/>
        <v>0</v>
      </c>
      <c r="Z95" s="27"/>
      <c r="AA95" s="30">
        <f t="shared" si="31"/>
        <v>7333</v>
      </c>
      <c r="AB95" s="31">
        <f t="shared" si="32"/>
        <v>504</v>
      </c>
      <c r="AC95" s="31">
        <f t="shared" si="33"/>
        <v>55</v>
      </c>
      <c r="AD95" s="20">
        <f t="shared" si="34"/>
        <v>559</v>
      </c>
      <c r="AE95" s="20"/>
      <c r="AF95" s="20">
        <f t="shared" si="36"/>
        <v>6774</v>
      </c>
      <c r="AG95" s="37"/>
      <c r="AH95" s="57">
        <v>921010012857251</v>
      </c>
      <c r="AI95" s="57" t="s">
        <v>279</v>
      </c>
      <c r="AL95" s="60"/>
    </row>
    <row r="96" spans="1:38" s="22" customFormat="1" ht="30" customHeight="1">
      <c r="A96" s="23">
        <f t="shared" si="25"/>
        <v>86</v>
      </c>
      <c r="B96" s="63" t="s">
        <v>471</v>
      </c>
      <c r="C96" s="48" t="s">
        <v>413</v>
      </c>
      <c r="D96" s="48" t="s">
        <v>414</v>
      </c>
      <c r="E96" s="48" t="s">
        <v>41</v>
      </c>
      <c r="F96" s="72">
        <v>101473967221</v>
      </c>
      <c r="G96" s="38">
        <v>1116206999</v>
      </c>
      <c r="H96" s="58" t="s">
        <v>440</v>
      </c>
      <c r="I96" s="48" t="s">
        <v>428</v>
      </c>
      <c r="J96" s="51">
        <v>10075</v>
      </c>
      <c r="K96" s="51">
        <v>6717</v>
      </c>
      <c r="L96" s="51">
        <v>0</v>
      </c>
      <c r="M96" s="51">
        <v>807</v>
      </c>
      <c r="N96" s="52">
        <f t="shared" si="15"/>
        <v>17599</v>
      </c>
      <c r="O96" s="51">
        <v>161</v>
      </c>
      <c r="P96" s="19">
        <f>VLOOKUP(B96,[1]FEB2023!$B$10:$BM$104,63,0)</f>
        <v>10</v>
      </c>
      <c r="Q96" s="19"/>
      <c r="R96" s="19">
        <f t="shared" si="35"/>
        <v>10</v>
      </c>
      <c r="S96" s="19" cm="1">
        <f t="array" ref="S96">VLOOKUP(B96,+[1]FEB2023!$B$10:$BV$109,73,0)</f>
        <v>0</v>
      </c>
      <c r="T96" s="19"/>
      <c r="U96" s="27">
        <f t="shared" si="26"/>
        <v>4198</v>
      </c>
      <c r="V96" s="27">
        <f t="shared" si="27"/>
        <v>2799</v>
      </c>
      <c r="W96" s="27">
        <f t="shared" si="28"/>
        <v>0</v>
      </c>
      <c r="X96" s="27">
        <f t="shared" si="29"/>
        <v>336</v>
      </c>
      <c r="Y96" s="27">
        <f t="shared" si="30"/>
        <v>0</v>
      </c>
      <c r="Z96" s="27"/>
      <c r="AA96" s="30">
        <f t="shared" si="31"/>
        <v>7333</v>
      </c>
      <c r="AB96" s="31">
        <f t="shared" si="32"/>
        <v>504</v>
      </c>
      <c r="AC96" s="31">
        <f t="shared" si="33"/>
        <v>55</v>
      </c>
      <c r="AD96" s="20">
        <f t="shared" si="34"/>
        <v>559</v>
      </c>
      <c r="AE96" s="20"/>
      <c r="AF96" s="20">
        <f t="shared" si="36"/>
        <v>6774</v>
      </c>
      <c r="AG96" s="37" t="s">
        <v>458</v>
      </c>
      <c r="AH96" s="57">
        <v>90212250026439</v>
      </c>
      <c r="AI96" s="57" t="s">
        <v>281</v>
      </c>
      <c r="AL96" s="60"/>
    </row>
    <row r="97" spans="1:38" s="22" customFormat="1" ht="30" customHeight="1">
      <c r="A97" s="23">
        <f t="shared" si="25"/>
        <v>87</v>
      </c>
      <c r="B97" s="63" t="s">
        <v>472</v>
      </c>
      <c r="C97" s="48" t="s">
        <v>415</v>
      </c>
      <c r="D97" s="48" t="s">
        <v>416</v>
      </c>
      <c r="E97" s="48" t="s">
        <v>41</v>
      </c>
      <c r="F97" s="72">
        <v>101684850529</v>
      </c>
      <c r="G97" s="38">
        <v>1116207012</v>
      </c>
      <c r="H97" s="58" t="s">
        <v>441</v>
      </c>
      <c r="I97" s="48" t="s">
        <v>428</v>
      </c>
      <c r="J97" s="51">
        <v>10075</v>
      </c>
      <c r="K97" s="51">
        <v>6717</v>
      </c>
      <c r="L97" s="51">
        <v>0</v>
      </c>
      <c r="M97" s="51">
        <v>807</v>
      </c>
      <c r="N97" s="52">
        <f t="shared" si="15"/>
        <v>17599</v>
      </c>
      <c r="O97" s="51">
        <v>161</v>
      </c>
      <c r="P97" s="19">
        <f>VLOOKUP(B97,[1]FEB2023!$B$10:$BM$104,63,0)</f>
        <v>9</v>
      </c>
      <c r="Q97" s="19"/>
      <c r="R97" s="19">
        <f t="shared" si="35"/>
        <v>9</v>
      </c>
      <c r="S97" s="19" cm="1">
        <f t="array" ref="S97">VLOOKUP(B97,+[1]FEB2023!$B$10:$BV$109,73,0)</f>
        <v>0</v>
      </c>
      <c r="T97" s="19"/>
      <c r="U97" s="27">
        <f t="shared" si="26"/>
        <v>3778</v>
      </c>
      <c r="V97" s="27">
        <f t="shared" si="27"/>
        <v>2519</v>
      </c>
      <c r="W97" s="27">
        <f t="shared" si="28"/>
        <v>0</v>
      </c>
      <c r="X97" s="27">
        <f t="shared" si="29"/>
        <v>303</v>
      </c>
      <c r="Y97" s="27">
        <f t="shared" si="30"/>
        <v>0</v>
      </c>
      <c r="Z97" s="27"/>
      <c r="AA97" s="30">
        <f t="shared" si="31"/>
        <v>6600</v>
      </c>
      <c r="AB97" s="31">
        <f t="shared" si="32"/>
        <v>453</v>
      </c>
      <c r="AC97" s="31">
        <f t="shared" si="33"/>
        <v>50</v>
      </c>
      <c r="AD97" s="20">
        <f t="shared" si="34"/>
        <v>503</v>
      </c>
      <c r="AE97" s="20"/>
      <c r="AF97" s="20">
        <f t="shared" si="36"/>
        <v>6097</v>
      </c>
      <c r="AG97" s="37" t="s">
        <v>350</v>
      </c>
      <c r="AH97" s="57">
        <v>342601000649</v>
      </c>
      <c r="AI97" s="57" t="s">
        <v>454</v>
      </c>
      <c r="AL97" s="60"/>
    </row>
    <row r="98" spans="1:38" s="22" customFormat="1" ht="30" customHeight="1">
      <c r="A98" s="23">
        <f t="shared" si="25"/>
        <v>88</v>
      </c>
      <c r="B98" s="63" t="s">
        <v>473</v>
      </c>
      <c r="C98" s="48" t="s">
        <v>417</v>
      </c>
      <c r="D98" s="48" t="s">
        <v>418</v>
      </c>
      <c r="E98" s="48" t="s">
        <v>41</v>
      </c>
      <c r="F98" s="72">
        <v>101922455870</v>
      </c>
      <c r="G98" s="38">
        <v>1116207023</v>
      </c>
      <c r="H98" s="58" t="s">
        <v>442</v>
      </c>
      <c r="I98" s="48" t="s">
        <v>428</v>
      </c>
      <c r="J98" s="51">
        <v>10075</v>
      </c>
      <c r="K98" s="51">
        <v>6717</v>
      </c>
      <c r="L98" s="51">
        <v>0</v>
      </c>
      <c r="M98" s="51">
        <v>807</v>
      </c>
      <c r="N98" s="52">
        <f t="shared" si="15"/>
        <v>17599</v>
      </c>
      <c r="O98" s="51">
        <v>161</v>
      </c>
      <c r="P98" s="19">
        <f>VLOOKUP(B98,[1]FEB2023!$B$10:$BM$104,63,0)</f>
        <v>10</v>
      </c>
      <c r="Q98" s="19"/>
      <c r="R98" s="19">
        <f t="shared" si="35"/>
        <v>10</v>
      </c>
      <c r="S98" s="19" cm="1">
        <f t="array" ref="S98">VLOOKUP(B98,+[1]FEB2023!$B$10:$BV$109,73,0)</f>
        <v>0</v>
      </c>
      <c r="T98" s="19"/>
      <c r="U98" s="27">
        <f t="shared" si="26"/>
        <v>4198</v>
      </c>
      <c r="V98" s="27">
        <f t="shared" si="27"/>
        <v>2799</v>
      </c>
      <c r="W98" s="27">
        <f t="shared" si="28"/>
        <v>0</v>
      </c>
      <c r="X98" s="27">
        <f t="shared" si="29"/>
        <v>336</v>
      </c>
      <c r="Y98" s="27">
        <f t="shared" si="30"/>
        <v>0</v>
      </c>
      <c r="Z98" s="27"/>
      <c r="AA98" s="30">
        <f t="shared" si="31"/>
        <v>7333</v>
      </c>
      <c r="AB98" s="31">
        <f t="shared" si="32"/>
        <v>504</v>
      </c>
      <c r="AC98" s="31">
        <f t="shared" si="33"/>
        <v>55</v>
      </c>
      <c r="AD98" s="20">
        <f t="shared" si="34"/>
        <v>559</v>
      </c>
      <c r="AE98" s="20"/>
      <c r="AF98" s="20">
        <f t="shared" si="36"/>
        <v>6774</v>
      </c>
      <c r="AG98" s="37"/>
      <c r="AH98" s="57">
        <v>1347534050</v>
      </c>
      <c r="AI98" s="57" t="s">
        <v>455</v>
      </c>
      <c r="AL98" s="60"/>
    </row>
    <row r="99" spans="1:38" s="22" customFormat="1" ht="30" customHeight="1">
      <c r="A99" s="23">
        <f t="shared" si="25"/>
        <v>89</v>
      </c>
      <c r="B99" s="63" t="s">
        <v>474</v>
      </c>
      <c r="C99" s="48" t="s">
        <v>419</v>
      </c>
      <c r="D99" s="48" t="s">
        <v>420</v>
      </c>
      <c r="E99" s="48" t="s">
        <v>41</v>
      </c>
      <c r="F99" s="73" t="s">
        <v>500</v>
      </c>
      <c r="G99" s="38">
        <v>1116207033</v>
      </c>
      <c r="H99" s="58" t="s">
        <v>443</v>
      </c>
      <c r="I99" s="48" t="s">
        <v>428</v>
      </c>
      <c r="J99" s="51">
        <v>10075</v>
      </c>
      <c r="K99" s="51">
        <v>6717</v>
      </c>
      <c r="L99" s="51">
        <v>0</v>
      </c>
      <c r="M99" s="51">
        <v>807</v>
      </c>
      <c r="N99" s="52">
        <f t="shared" si="15"/>
        <v>17599</v>
      </c>
      <c r="O99" s="51">
        <v>161</v>
      </c>
      <c r="P99" s="19">
        <f>VLOOKUP(B99,[1]FEB2023!$B$10:$BM$104,63,0)</f>
        <v>10</v>
      </c>
      <c r="Q99" s="19"/>
      <c r="R99" s="19">
        <f t="shared" si="35"/>
        <v>10</v>
      </c>
      <c r="S99" s="19" cm="1">
        <f t="array" ref="S99">VLOOKUP(B99,+[1]FEB2023!$B$10:$BV$109,73,0)</f>
        <v>0</v>
      </c>
      <c r="T99" s="19"/>
      <c r="U99" s="27">
        <f t="shared" si="26"/>
        <v>4198</v>
      </c>
      <c r="V99" s="27">
        <f t="shared" si="27"/>
        <v>2799</v>
      </c>
      <c r="W99" s="27">
        <f t="shared" si="28"/>
        <v>0</v>
      </c>
      <c r="X99" s="27">
        <f t="shared" si="29"/>
        <v>336</v>
      </c>
      <c r="Y99" s="27">
        <f t="shared" si="30"/>
        <v>0</v>
      </c>
      <c r="Z99" s="27"/>
      <c r="AA99" s="30">
        <f t="shared" si="31"/>
        <v>7333</v>
      </c>
      <c r="AB99" s="31">
        <f t="shared" si="32"/>
        <v>504</v>
      </c>
      <c r="AC99" s="31">
        <f t="shared" si="33"/>
        <v>55</v>
      </c>
      <c r="AD99" s="20">
        <f t="shared" si="34"/>
        <v>559</v>
      </c>
      <c r="AE99" s="20"/>
      <c r="AF99" s="20">
        <f t="shared" si="36"/>
        <v>6774</v>
      </c>
      <c r="AG99" s="37"/>
      <c r="AH99" s="57">
        <v>358102010986181</v>
      </c>
      <c r="AI99" s="57" t="s">
        <v>456</v>
      </c>
      <c r="AL99" s="60"/>
    </row>
    <row r="100" spans="1:38" s="22" customFormat="1" ht="30" customHeight="1">
      <c r="A100" s="23">
        <f t="shared" si="25"/>
        <v>90</v>
      </c>
      <c r="B100" s="63" t="s">
        <v>475</v>
      </c>
      <c r="C100" s="48" t="s">
        <v>421</v>
      </c>
      <c r="D100" s="48" t="s">
        <v>422</v>
      </c>
      <c r="E100" s="48" t="s">
        <v>41</v>
      </c>
      <c r="F100" s="72">
        <v>101820164116</v>
      </c>
      <c r="G100" s="38">
        <v>1116207044</v>
      </c>
      <c r="H100" s="58" t="s">
        <v>444</v>
      </c>
      <c r="I100" s="48" t="s">
        <v>429</v>
      </c>
      <c r="J100" s="51">
        <v>10075</v>
      </c>
      <c r="K100" s="51">
        <v>6717</v>
      </c>
      <c r="L100" s="51">
        <v>0</v>
      </c>
      <c r="M100" s="51">
        <v>807</v>
      </c>
      <c r="N100" s="52">
        <f t="shared" si="15"/>
        <v>17599</v>
      </c>
      <c r="O100" s="51">
        <v>161</v>
      </c>
      <c r="P100" s="19">
        <f>VLOOKUP(B100,[1]FEB2023!$B$10:$BM$104,63,0)</f>
        <v>7</v>
      </c>
      <c r="Q100" s="19"/>
      <c r="R100" s="19">
        <f t="shared" si="35"/>
        <v>7</v>
      </c>
      <c r="S100" s="19" cm="1">
        <f t="array" ref="S100">VLOOKUP(B100,+[1]FEB2023!$B$10:$BV$109,73,0)</f>
        <v>0</v>
      </c>
      <c r="T100" s="19"/>
      <c r="U100" s="27">
        <f t="shared" si="26"/>
        <v>2939</v>
      </c>
      <c r="V100" s="27">
        <f t="shared" si="27"/>
        <v>1959</v>
      </c>
      <c r="W100" s="27">
        <f t="shared" si="28"/>
        <v>0</v>
      </c>
      <c r="X100" s="27">
        <f t="shared" si="29"/>
        <v>235</v>
      </c>
      <c r="Y100" s="27">
        <f t="shared" si="30"/>
        <v>0</v>
      </c>
      <c r="Z100" s="27"/>
      <c r="AA100" s="30">
        <f t="shared" si="31"/>
        <v>5133</v>
      </c>
      <c r="AB100" s="31">
        <f t="shared" si="32"/>
        <v>353</v>
      </c>
      <c r="AC100" s="31">
        <f t="shared" si="33"/>
        <v>39</v>
      </c>
      <c r="AD100" s="20">
        <f t="shared" si="34"/>
        <v>392</v>
      </c>
      <c r="AE100" s="20"/>
      <c r="AF100" s="20">
        <f t="shared" si="36"/>
        <v>4741</v>
      </c>
      <c r="AG100" s="37"/>
      <c r="AH100" s="57">
        <v>405602010672928</v>
      </c>
      <c r="AI100" s="57" t="s">
        <v>457</v>
      </c>
      <c r="AL100" s="60"/>
    </row>
    <row r="101" spans="1:38" s="22" customFormat="1" ht="30" customHeight="1">
      <c r="A101" s="23">
        <f t="shared" si="25"/>
        <v>91</v>
      </c>
      <c r="B101" s="50" t="s">
        <v>476</v>
      </c>
      <c r="C101" s="38" t="s">
        <v>477</v>
      </c>
      <c r="D101" s="38" t="s">
        <v>478</v>
      </c>
      <c r="E101" s="38" t="s">
        <v>41</v>
      </c>
      <c r="F101" s="72">
        <v>101698588813</v>
      </c>
      <c r="G101" s="38">
        <v>1116085079</v>
      </c>
      <c r="H101" s="41">
        <v>35797</v>
      </c>
      <c r="I101" s="38" t="s">
        <v>249</v>
      </c>
      <c r="J101" s="51">
        <v>10075</v>
      </c>
      <c r="K101" s="51">
        <v>6717</v>
      </c>
      <c r="L101" s="51">
        <v>0</v>
      </c>
      <c r="M101" s="51">
        <v>807</v>
      </c>
      <c r="N101" s="52">
        <f t="shared" si="15"/>
        <v>17599</v>
      </c>
      <c r="O101" s="51">
        <v>161</v>
      </c>
      <c r="P101" s="19">
        <f>VLOOKUP(B101,[1]FEB2023!$B$10:$BM$104,63,0)</f>
        <v>24</v>
      </c>
      <c r="Q101" s="19"/>
      <c r="R101" s="19">
        <f t="shared" si="35"/>
        <v>24</v>
      </c>
      <c r="S101" s="19">
        <v>0</v>
      </c>
      <c r="T101" s="19"/>
      <c r="U101" s="27">
        <f t="shared" si="26"/>
        <v>10075</v>
      </c>
      <c r="V101" s="27">
        <f t="shared" si="27"/>
        <v>6717</v>
      </c>
      <c r="W101" s="27">
        <f t="shared" si="28"/>
        <v>0</v>
      </c>
      <c r="X101" s="27">
        <f t="shared" si="29"/>
        <v>807</v>
      </c>
      <c r="Y101" s="27">
        <f t="shared" si="30"/>
        <v>0</v>
      </c>
      <c r="Z101" s="27"/>
      <c r="AA101" s="30">
        <f t="shared" si="31"/>
        <v>17599</v>
      </c>
      <c r="AB101" s="31">
        <f t="shared" si="32"/>
        <v>1209</v>
      </c>
      <c r="AC101" s="31">
        <f t="shared" si="33"/>
        <v>132</v>
      </c>
      <c r="AD101" s="20">
        <f t="shared" si="34"/>
        <v>1341</v>
      </c>
      <c r="AE101" s="20"/>
      <c r="AF101" s="20">
        <f>AA101-AD101+AE101</f>
        <v>16258</v>
      </c>
      <c r="AG101" s="21" t="s">
        <v>36</v>
      </c>
      <c r="AH101" s="44">
        <v>10087132192</v>
      </c>
      <c r="AI101" s="44" t="s">
        <v>301</v>
      </c>
      <c r="AL101" s="60"/>
    </row>
    <row r="102" spans="1:38" s="22" customFormat="1">
      <c r="A102" s="18"/>
      <c r="B102" s="25"/>
      <c r="C102" s="33"/>
      <c r="D102" s="33"/>
      <c r="E102" s="33"/>
      <c r="F102" s="33"/>
      <c r="G102" s="33"/>
      <c r="H102" s="33"/>
      <c r="I102" s="25"/>
      <c r="J102" s="34"/>
      <c r="K102" s="35"/>
      <c r="L102" s="35"/>
      <c r="M102" s="35"/>
      <c r="N102" s="35"/>
      <c r="O102" s="35"/>
      <c r="P102" s="36">
        <f t="shared" ref="P102:AF102" si="37">SUM(P11:P101)</f>
        <v>1775</v>
      </c>
      <c r="Q102" s="36">
        <f t="shared" si="37"/>
        <v>0</v>
      </c>
      <c r="R102" s="36">
        <f t="shared" si="37"/>
        <v>1775</v>
      </c>
      <c r="S102" s="36">
        <f t="shared" si="37"/>
        <v>216</v>
      </c>
      <c r="T102" s="36">
        <f t="shared" si="37"/>
        <v>0</v>
      </c>
      <c r="U102" s="36">
        <f t="shared" si="37"/>
        <v>753506</v>
      </c>
      <c r="V102" s="36">
        <f t="shared" si="37"/>
        <v>502361</v>
      </c>
      <c r="W102" s="36">
        <f t="shared" si="37"/>
        <v>0</v>
      </c>
      <c r="X102" s="36">
        <f t="shared" si="37"/>
        <v>60352</v>
      </c>
      <c r="Y102" s="36">
        <f t="shared" si="37"/>
        <v>35616</v>
      </c>
      <c r="Z102" s="36">
        <f t="shared" si="37"/>
        <v>0</v>
      </c>
      <c r="AA102" s="36">
        <f t="shared" si="37"/>
        <v>1351835</v>
      </c>
      <c r="AB102" s="36">
        <f t="shared" si="37"/>
        <v>90430</v>
      </c>
      <c r="AC102" s="36">
        <f t="shared" si="37"/>
        <v>10170</v>
      </c>
      <c r="AD102" s="36">
        <f t="shared" si="37"/>
        <v>100600</v>
      </c>
      <c r="AE102" s="36">
        <f t="shared" si="37"/>
        <v>4455</v>
      </c>
      <c r="AF102" s="36">
        <f t="shared" si="37"/>
        <v>1255690</v>
      </c>
      <c r="AG102" s="36"/>
      <c r="AH102" s="28"/>
      <c r="AI102" s="36"/>
    </row>
    <row r="103" spans="1:38">
      <c r="P103" s="26"/>
    </row>
    <row r="105" spans="1:38">
      <c r="P105" s="26"/>
      <c r="Q105" s="26"/>
      <c r="R105" s="26"/>
      <c r="S105" s="26"/>
      <c r="T105" s="26"/>
    </row>
  </sheetData>
  <autoFilter ref="A10:AL102"/>
  <mergeCells count="29">
    <mergeCell ref="AJ9:AJ10"/>
    <mergeCell ref="AD9:AD10"/>
    <mergeCell ref="AE9:AE10"/>
    <mergeCell ref="AF9:AF10"/>
    <mergeCell ref="AG9:AG10"/>
    <mergeCell ref="AH9:AH10"/>
    <mergeCell ref="AI9:AI10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Y5:AH5"/>
    <mergeCell ref="A1:AH1"/>
    <mergeCell ref="A2:AH2"/>
    <mergeCell ref="A3:AH3"/>
    <mergeCell ref="E4:X4"/>
    <mergeCell ref="Y4:AH4"/>
  </mergeCells>
  <conditionalFormatting sqref="D83">
    <cfRule type="duplicateValues" dxfId="8" priority="4"/>
  </conditionalFormatting>
  <conditionalFormatting sqref="G102:G1048576 G1:G11">
    <cfRule type="duplicateValues" dxfId="7" priority="6"/>
  </conditionalFormatting>
  <conditionalFormatting sqref="G12:G101">
    <cfRule type="duplicateValues" dxfId="6" priority="1"/>
  </conditionalFormatting>
  <hyperlinks>
    <hyperlink ref="G80" r:id="rId1" display="callto:1116179560"/>
    <hyperlink ref="G84" r:id="rId2" display="callto:1116179566"/>
  </hyperlinks>
  <printOptions horizontalCentered="1"/>
  <pageMargins left="0" right="0" top="0.74803149606299213" bottom="0" header="0.31496062992125984" footer="0.31496062992125984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4"/>
  <sheetViews>
    <sheetView zoomScale="70" zoomScaleNormal="70" workbookViewId="0">
      <selection activeCell="G13" sqref="G13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3.85546875" style="7" customWidth="1"/>
    <col min="6" max="6" width="15" style="7" customWidth="1"/>
    <col min="7" max="7" width="14.85546875" style="7" customWidth="1"/>
    <col min="8" max="8" width="11.42578125" style="7" customWidth="1"/>
    <col min="9" max="9" width="13.2851562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hidden="1" customWidth="1"/>
    <col min="21" max="21" width="9.7109375" style="7" customWidth="1"/>
    <col min="22" max="22" width="11.5703125" style="7" customWidth="1"/>
    <col min="23" max="23" width="11.28515625" style="7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7.28515625" style="7" customWidth="1"/>
    <col min="34" max="34" width="22.28515625" style="7" customWidth="1"/>
    <col min="35" max="35" width="14.85546875" style="7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8">
      <c r="A1" s="75" t="s">
        <v>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1:38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</row>
    <row r="3" spans="1:38">
      <c r="A3" s="75" t="s">
        <v>460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1:38" ht="15.75" customHeight="1">
      <c r="A4" s="8" t="s">
        <v>3</v>
      </c>
      <c r="B4" s="8"/>
      <c r="C4" s="8"/>
      <c r="D4" s="8">
        <v>24</v>
      </c>
      <c r="E4" s="76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8"/>
      <c r="Z4" s="78"/>
      <c r="AA4" s="78"/>
      <c r="AB4" s="78"/>
      <c r="AC4" s="78"/>
      <c r="AD4" s="78"/>
      <c r="AE4" s="78"/>
      <c r="AF4" s="78"/>
      <c r="AG4" s="78"/>
      <c r="AH4" s="78"/>
    </row>
    <row r="5" spans="1:38">
      <c r="A5" s="1" t="s">
        <v>31</v>
      </c>
      <c r="B5" s="17"/>
      <c r="C5" s="17"/>
      <c r="D5" s="17"/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74"/>
      <c r="Z5" s="74"/>
      <c r="AA5" s="74"/>
      <c r="AB5" s="74"/>
      <c r="AC5" s="74"/>
      <c r="AD5" s="74"/>
      <c r="AE5" s="74"/>
      <c r="AF5" s="74"/>
      <c r="AG5" s="74"/>
      <c r="AH5" s="74"/>
    </row>
    <row r="6" spans="1:38" ht="19.5" customHeight="1">
      <c r="A6" s="81" t="s">
        <v>24</v>
      </c>
      <c r="B6" s="82"/>
      <c r="C6" s="82"/>
      <c r="D6" s="83"/>
      <c r="E6" s="87" t="s">
        <v>365</v>
      </c>
      <c r="F6" s="88"/>
      <c r="G6" s="88"/>
      <c r="H6" s="88"/>
      <c r="I6" s="88"/>
      <c r="J6" s="88"/>
      <c r="K6" s="88"/>
      <c r="L6" s="15"/>
      <c r="M6" s="15"/>
      <c r="N6" s="15"/>
      <c r="O6" s="15"/>
      <c r="P6" s="12"/>
      <c r="Q6" s="12"/>
      <c r="R6" s="12"/>
      <c r="S6" s="12"/>
      <c r="T6" s="12"/>
      <c r="U6" s="12"/>
      <c r="V6" s="12"/>
      <c r="W6" s="12"/>
      <c r="X6" s="12"/>
      <c r="Y6" s="78"/>
      <c r="Z6" s="78"/>
      <c r="AA6" s="78"/>
      <c r="AB6" s="78"/>
      <c r="AC6" s="78"/>
      <c r="AD6" s="78"/>
      <c r="AE6" s="78"/>
      <c r="AF6" s="78"/>
      <c r="AG6" s="78"/>
      <c r="AH6" s="78"/>
    </row>
    <row r="7" spans="1:38" ht="54" customHeight="1">
      <c r="A7" s="84"/>
      <c r="B7" s="85"/>
      <c r="C7" s="85"/>
      <c r="D7" s="86"/>
      <c r="E7" s="89"/>
      <c r="F7" s="90"/>
      <c r="G7" s="90"/>
      <c r="H7" s="90"/>
      <c r="I7" s="90"/>
      <c r="J7" s="90"/>
      <c r="K7" s="90"/>
      <c r="L7" s="14"/>
      <c r="M7" s="14"/>
      <c r="N7" s="14"/>
      <c r="O7" s="14"/>
      <c r="P7" s="13"/>
      <c r="Q7" s="13"/>
      <c r="R7" s="13"/>
      <c r="S7" s="13"/>
      <c r="T7" s="13"/>
      <c r="U7" s="13"/>
      <c r="V7" s="13"/>
      <c r="W7" s="13"/>
      <c r="X7" s="13"/>
      <c r="Y7" s="90"/>
      <c r="Z7" s="90"/>
      <c r="AA7" s="90"/>
      <c r="AB7" s="90"/>
      <c r="AC7" s="90"/>
      <c r="AD7" s="90"/>
      <c r="AE7" s="90"/>
      <c r="AF7" s="90"/>
      <c r="AG7" s="90"/>
      <c r="AH7" s="91"/>
    </row>
    <row r="8" spans="1:38">
      <c r="A8" s="2" t="s">
        <v>0</v>
      </c>
      <c r="B8" s="2"/>
      <c r="C8" s="9" t="s">
        <v>357</v>
      </c>
      <c r="D8" s="5"/>
      <c r="E8" s="5"/>
      <c r="F8" s="5"/>
      <c r="G8" s="5"/>
      <c r="H8" s="5"/>
      <c r="I8" s="16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8" ht="15" customHeight="1">
      <c r="A9" s="92" t="s">
        <v>5</v>
      </c>
      <c r="B9" s="92" t="s">
        <v>28</v>
      </c>
      <c r="C9" s="94" t="s">
        <v>6</v>
      </c>
      <c r="D9" s="94" t="s">
        <v>29</v>
      </c>
      <c r="E9" s="96" t="s">
        <v>7</v>
      </c>
      <c r="F9" s="98" t="s">
        <v>33</v>
      </c>
      <c r="G9" s="96" t="s">
        <v>34</v>
      </c>
      <c r="H9" s="96" t="s">
        <v>251</v>
      </c>
      <c r="I9" s="96" t="s">
        <v>1</v>
      </c>
      <c r="J9" s="79" t="s">
        <v>356</v>
      </c>
      <c r="K9" s="100"/>
      <c r="L9" s="100"/>
      <c r="M9" s="100"/>
      <c r="N9" s="80"/>
      <c r="O9" s="47"/>
      <c r="P9" s="79" t="s">
        <v>8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80"/>
      <c r="AB9" s="79" t="s">
        <v>9</v>
      </c>
      <c r="AC9" s="80"/>
      <c r="AD9" s="92" t="s">
        <v>30</v>
      </c>
      <c r="AE9" s="92" t="s">
        <v>359</v>
      </c>
      <c r="AF9" s="92" t="s">
        <v>358</v>
      </c>
      <c r="AG9" s="92" t="s">
        <v>10</v>
      </c>
      <c r="AH9" s="92" t="s">
        <v>11</v>
      </c>
      <c r="AI9" s="92" t="s">
        <v>32</v>
      </c>
      <c r="AJ9" s="92" t="s">
        <v>37</v>
      </c>
    </row>
    <row r="10" spans="1:38" ht="43.5" customHeight="1">
      <c r="A10" s="93"/>
      <c r="B10" s="93"/>
      <c r="C10" s="95"/>
      <c r="D10" s="95"/>
      <c r="E10" s="97"/>
      <c r="F10" s="99"/>
      <c r="G10" s="97"/>
      <c r="H10" s="97"/>
      <c r="I10" s="97"/>
      <c r="J10" s="29" t="s">
        <v>25</v>
      </c>
      <c r="K10" s="29" t="s">
        <v>12</v>
      </c>
      <c r="L10" s="29" t="s">
        <v>21</v>
      </c>
      <c r="M10" s="29" t="s">
        <v>22</v>
      </c>
      <c r="N10" s="29" t="s">
        <v>13</v>
      </c>
      <c r="O10" s="29" t="s">
        <v>347</v>
      </c>
      <c r="P10" s="29" t="s">
        <v>14</v>
      </c>
      <c r="Q10" s="29" t="s">
        <v>15</v>
      </c>
      <c r="R10" s="29" t="s">
        <v>27</v>
      </c>
      <c r="S10" s="29" t="s">
        <v>348</v>
      </c>
      <c r="T10" s="29" t="s">
        <v>363</v>
      </c>
      <c r="U10" s="29" t="s">
        <v>26</v>
      </c>
      <c r="V10" s="29" t="s">
        <v>12</v>
      </c>
      <c r="W10" s="29" t="s">
        <v>21</v>
      </c>
      <c r="X10" s="29" t="s">
        <v>22</v>
      </c>
      <c r="Y10" s="29" t="s">
        <v>35</v>
      </c>
      <c r="Z10" s="29" t="s">
        <v>364</v>
      </c>
      <c r="AA10" s="29" t="s">
        <v>23</v>
      </c>
      <c r="AB10" s="29" t="s">
        <v>17</v>
      </c>
      <c r="AC10" s="29" t="s">
        <v>16</v>
      </c>
      <c r="AD10" s="93"/>
      <c r="AE10" s="93"/>
      <c r="AF10" s="93"/>
      <c r="AG10" s="93"/>
      <c r="AH10" s="93"/>
      <c r="AI10" s="93"/>
      <c r="AJ10" s="93"/>
    </row>
    <row r="11" spans="1:38" s="22" customFormat="1" ht="30.75" customHeight="1">
      <c r="A11" s="23">
        <v>1</v>
      </c>
      <c r="B11" s="50" t="s">
        <v>54</v>
      </c>
      <c r="C11" s="38" t="s">
        <v>55</v>
      </c>
      <c r="D11" s="38" t="s">
        <v>56</v>
      </c>
      <c r="E11" s="38" t="s">
        <v>41</v>
      </c>
      <c r="F11" s="44">
        <v>101290835901</v>
      </c>
      <c r="G11" s="38">
        <v>6927894118</v>
      </c>
      <c r="H11" s="41">
        <v>36351</v>
      </c>
      <c r="I11" s="38" t="s">
        <v>249</v>
      </c>
      <c r="J11" s="51">
        <v>10075</v>
      </c>
      <c r="K11" s="51">
        <v>6717</v>
      </c>
      <c r="L11" s="51">
        <v>0</v>
      </c>
      <c r="M11" s="51">
        <v>807</v>
      </c>
      <c r="N11" s="52">
        <f t="shared" ref="N11:N19" si="0">+J11+K11+L11+M11</f>
        <v>17599</v>
      </c>
      <c r="O11" s="51">
        <v>161</v>
      </c>
      <c r="P11" s="19">
        <v>25</v>
      </c>
      <c r="Q11" s="19"/>
      <c r="R11" s="19">
        <f t="shared" ref="R11:R19" si="1">P11+Q11</f>
        <v>25</v>
      </c>
      <c r="S11" s="19">
        <v>24</v>
      </c>
      <c r="T11" s="19"/>
      <c r="U11" s="27">
        <f t="shared" ref="U11:U19" si="2">ROUND(J11/$D$4*R11,0)</f>
        <v>10495</v>
      </c>
      <c r="V11" s="27">
        <f t="shared" ref="V11:V19" si="3">ROUND(K11/$D$4*R11,0)</f>
        <v>6997</v>
      </c>
      <c r="W11" s="27">
        <f t="shared" ref="W11:W19" si="4">L11/$D$4*R11</f>
        <v>0</v>
      </c>
      <c r="X11" s="27">
        <f t="shared" ref="X11:X19" si="5">ROUND(M11/$D$4*R11,0)</f>
        <v>841</v>
      </c>
      <c r="Y11" s="27">
        <f t="shared" ref="Y11:Y19" si="6">ROUND(O11*S11,0)</f>
        <v>3864</v>
      </c>
      <c r="Z11" s="27"/>
      <c r="AA11" s="30">
        <f t="shared" ref="AA11:AA19" si="7">+U11+V11+W11+X11+Y11+Z11</f>
        <v>22197</v>
      </c>
      <c r="AB11" s="31">
        <f t="shared" ref="AB11:AB19" si="8">+ROUND(U11*12%,0)</f>
        <v>1259</v>
      </c>
      <c r="AC11" s="31">
        <f t="shared" ref="AC11:AC19" si="9">+CEILING(AA11*0.75%,1)</f>
        <v>167</v>
      </c>
      <c r="AD11" s="20">
        <f t="shared" ref="AD11:AD19" si="10">+AC11+AB11</f>
        <v>1426</v>
      </c>
      <c r="AE11" s="20"/>
      <c r="AF11" s="20">
        <f t="shared" ref="AF11:AF19" si="11">AA11-AD11</f>
        <v>20771</v>
      </c>
      <c r="AG11" s="21" t="s">
        <v>36</v>
      </c>
      <c r="AH11" s="45" t="s">
        <v>271</v>
      </c>
      <c r="AI11" s="46" t="s">
        <v>266</v>
      </c>
      <c r="AJ11" s="32"/>
      <c r="AL11" s="60"/>
    </row>
    <row r="12" spans="1:38" s="22" customFormat="1" ht="30.75" customHeight="1">
      <c r="A12" s="23">
        <v>2</v>
      </c>
      <c r="B12" s="39" t="s">
        <v>484</v>
      </c>
      <c r="C12" s="48" t="s">
        <v>487</v>
      </c>
      <c r="D12" s="48" t="s">
        <v>91</v>
      </c>
      <c r="E12" s="38" t="s">
        <v>41</v>
      </c>
      <c r="F12" s="44">
        <v>101915168875</v>
      </c>
      <c r="G12" s="38">
        <v>1116194017</v>
      </c>
      <c r="H12" s="41" t="s">
        <v>488</v>
      </c>
      <c r="I12" s="38" t="s">
        <v>489</v>
      </c>
      <c r="J12" s="51">
        <v>10075</v>
      </c>
      <c r="K12" s="51">
        <v>6717</v>
      </c>
      <c r="L12" s="51">
        <v>0</v>
      </c>
      <c r="M12" s="51">
        <v>807</v>
      </c>
      <c r="N12" s="52">
        <f t="shared" si="0"/>
        <v>17599</v>
      </c>
      <c r="O12" s="51">
        <v>161</v>
      </c>
      <c r="P12" s="19">
        <v>21</v>
      </c>
      <c r="Q12" s="19"/>
      <c r="R12" s="19">
        <f t="shared" si="1"/>
        <v>21</v>
      </c>
      <c r="S12" s="19">
        <v>0</v>
      </c>
      <c r="T12" s="19"/>
      <c r="U12" s="27">
        <f t="shared" si="2"/>
        <v>8816</v>
      </c>
      <c r="V12" s="27">
        <f t="shared" si="3"/>
        <v>5877</v>
      </c>
      <c r="W12" s="27">
        <f t="shared" si="4"/>
        <v>0</v>
      </c>
      <c r="X12" s="27">
        <f t="shared" si="5"/>
        <v>706</v>
      </c>
      <c r="Y12" s="27">
        <f t="shared" si="6"/>
        <v>0</v>
      </c>
      <c r="Z12" s="27"/>
      <c r="AA12" s="30">
        <f t="shared" si="7"/>
        <v>15399</v>
      </c>
      <c r="AB12" s="31">
        <f t="shared" si="8"/>
        <v>1058</v>
      </c>
      <c r="AC12" s="31">
        <f t="shared" si="9"/>
        <v>116</v>
      </c>
      <c r="AD12" s="20">
        <f t="shared" si="10"/>
        <v>1174</v>
      </c>
      <c r="AE12" s="20"/>
      <c r="AF12" s="20">
        <f t="shared" si="11"/>
        <v>14225</v>
      </c>
      <c r="AG12" s="21"/>
      <c r="AH12" s="57">
        <v>534100100010713</v>
      </c>
      <c r="AI12" s="57" t="s">
        <v>490</v>
      </c>
      <c r="AJ12" s="44"/>
      <c r="AL12" s="60"/>
    </row>
    <row r="13" spans="1:38" s="22" customFormat="1" ht="30.75" customHeight="1">
      <c r="A13" s="23">
        <v>3</v>
      </c>
      <c r="B13" s="39" t="s">
        <v>485</v>
      </c>
      <c r="C13" s="48" t="s">
        <v>124</v>
      </c>
      <c r="D13" s="48" t="s">
        <v>491</v>
      </c>
      <c r="E13" s="38" t="s">
        <v>41</v>
      </c>
      <c r="F13" s="44">
        <v>101915168881</v>
      </c>
      <c r="G13" s="38">
        <v>1116194025</v>
      </c>
      <c r="H13" s="41" t="s">
        <v>492</v>
      </c>
      <c r="I13" s="38" t="s">
        <v>489</v>
      </c>
      <c r="J13" s="51">
        <v>10075</v>
      </c>
      <c r="K13" s="51">
        <v>6717</v>
      </c>
      <c r="L13" s="51">
        <v>0</v>
      </c>
      <c r="M13" s="51">
        <v>807</v>
      </c>
      <c r="N13" s="52">
        <f t="shared" si="0"/>
        <v>17599</v>
      </c>
      <c r="O13" s="51">
        <v>161</v>
      </c>
      <c r="P13" s="19">
        <v>22</v>
      </c>
      <c r="Q13" s="19"/>
      <c r="R13" s="19">
        <f t="shared" si="1"/>
        <v>22</v>
      </c>
      <c r="S13" s="19">
        <v>0</v>
      </c>
      <c r="T13" s="19"/>
      <c r="U13" s="27">
        <f t="shared" si="2"/>
        <v>9235</v>
      </c>
      <c r="V13" s="27">
        <f t="shared" si="3"/>
        <v>6157</v>
      </c>
      <c r="W13" s="27">
        <f t="shared" si="4"/>
        <v>0</v>
      </c>
      <c r="X13" s="27">
        <f t="shared" si="5"/>
        <v>740</v>
      </c>
      <c r="Y13" s="27">
        <f t="shared" si="6"/>
        <v>0</v>
      </c>
      <c r="Z13" s="27"/>
      <c r="AA13" s="30">
        <f t="shared" si="7"/>
        <v>16132</v>
      </c>
      <c r="AB13" s="31">
        <f t="shared" si="8"/>
        <v>1108</v>
      </c>
      <c r="AC13" s="31">
        <f t="shared" si="9"/>
        <v>121</v>
      </c>
      <c r="AD13" s="20">
        <f t="shared" si="10"/>
        <v>1229</v>
      </c>
      <c r="AE13" s="20"/>
      <c r="AF13" s="20">
        <f t="shared" si="11"/>
        <v>14903</v>
      </c>
      <c r="AG13" s="21"/>
      <c r="AH13" s="57">
        <v>100183302875</v>
      </c>
      <c r="AI13" s="70" t="s">
        <v>450</v>
      </c>
      <c r="AJ13" s="44"/>
      <c r="AL13" s="60"/>
    </row>
    <row r="14" spans="1:38" s="22" customFormat="1" ht="30.75" customHeight="1">
      <c r="A14" s="23">
        <v>4</v>
      </c>
      <c r="B14" s="39" t="s">
        <v>486</v>
      </c>
      <c r="C14" s="48" t="s">
        <v>493</v>
      </c>
      <c r="D14" s="48" t="s">
        <v>494</v>
      </c>
      <c r="E14" s="38" t="s">
        <v>41</v>
      </c>
      <c r="F14" s="44">
        <v>101915168899</v>
      </c>
      <c r="G14" s="38">
        <v>1116194034</v>
      </c>
      <c r="H14" s="41" t="s">
        <v>495</v>
      </c>
      <c r="I14" s="38" t="s">
        <v>496</v>
      </c>
      <c r="J14" s="51">
        <v>10075</v>
      </c>
      <c r="K14" s="51">
        <v>6717</v>
      </c>
      <c r="L14" s="51">
        <v>0</v>
      </c>
      <c r="M14" s="51">
        <v>807</v>
      </c>
      <c r="N14" s="52">
        <f t="shared" si="0"/>
        <v>17599</v>
      </c>
      <c r="O14" s="51">
        <v>161</v>
      </c>
      <c r="P14" s="19">
        <v>23</v>
      </c>
      <c r="Q14" s="19"/>
      <c r="R14" s="19">
        <f t="shared" si="1"/>
        <v>23</v>
      </c>
      <c r="S14" s="19">
        <v>0</v>
      </c>
      <c r="T14" s="19"/>
      <c r="U14" s="27">
        <f t="shared" si="2"/>
        <v>9655</v>
      </c>
      <c r="V14" s="27">
        <f t="shared" si="3"/>
        <v>6437</v>
      </c>
      <c r="W14" s="27">
        <f t="shared" si="4"/>
        <v>0</v>
      </c>
      <c r="X14" s="27">
        <f t="shared" si="5"/>
        <v>773</v>
      </c>
      <c r="Y14" s="27">
        <f t="shared" si="6"/>
        <v>0</v>
      </c>
      <c r="Z14" s="27"/>
      <c r="AA14" s="30">
        <f t="shared" si="7"/>
        <v>16865</v>
      </c>
      <c r="AB14" s="31">
        <f t="shared" si="8"/>
        <v>1159</v>
      </c>
      <c r="AC14" s="31">
        <f t="shared" si="9"/>
        <v>127</v>
      </c>
      <c r="AD14" s="20">
        <f t="shared" si="10"/>
        <v>1286</v>
      </c>
      <c r="AE14" s="20"/>
      <c r="AF14" s="20">
        <f t="shared" si="11"/>
        <v>15579</v>
      </c>
      <c r="AG14" s="21"/>
      <c r="AH14" s="57">
        <v>100183217957</v>
      </c>
      <c r="AI14" s="70" t="s">
        <v>450</v>
      </c>
      <c r="AJ14" s="44"/>
      <c r="AL14" s="60"/>
    </row>
    <row r="15" spans="1:38" s="22" customFormat="1" ht="30.75" customHeight="1">
      <c r="A15" s="23">
        <v>5</v>
      </c>
      <c r="B15" s="39" t="s">
        <v>483</v>
      </c>
      <c r="C15" s="71" t="s">
        <v>497</v>
      </c>
      <c r="D15" s="71" t="s">
        <v>498</v>
      </c>
      <c r="E15" s="38" t="s">
        <v>41</v>
      </c>
      <c r="F15" s="44">
        <v>101903671349</v>
      </c>
      <c r="G15" s="38">
        <v>1116193981</v>
      </c>
      <c r="H15" s="41">
        <v>34335</v>
      </c>
      <c r="I15" s="65">
        <v>44903</v>
      </c>
      <c r="J15" s="51">
        <v>10075</v>
      </c>
      <c r="K15" s="51">
        <v>6717</v>
      </c>
      <c r="L15" s="51">
        <v>0</v>
      </c>
      <c r="M15" s="51">
        <v>807</v>
      </c>
      <c r="N15" s="52">
        <f t="shared" si="0"/>
        <v>17599</v>
      </c>
      <c r="O15" s="51">
        <v>161</v>
      </c>
      <c r="P15" s="19">
        <v>23</v>
      </c>
      <c r="Q15" s="19"/>
      <c r="R15" s="19">
        <f t="shared" si="1"/>
        <v>23</v>
      </c>
      <c r="S15" s="19">
        <v>0</v>
      </c>
      <c r="T15" s="19"/>
      <c r="U15" s="27">
        <f t="shared" si="2"/>
        <v>9655</v>
      </c>
      <c r="V15" s="27">
        <f t="shared" si="3"/>
        <v>6437</v>
      </c>
      <c r="W15" s="27">
        <f t="shared" si="4"/>
        <v>0</v>
      </c>
      <c r="X15" s="27">
        <f t="shared" si="5"/>
        <v>773</v>
      </c>
      <c r="Y15" s="27">
        <f t="shared" si="6"/>
        <v>0</v>
      </c>
      <c r="Z15" s="27"/>
      <c r="AA15" s="30">
        <f t="shared" si="7"/>
        <v>16865</v>
      </c>
      <c r="AB15" s="31">
        <f t="shared" si="8"/>
        <v>1159</v>
      </c>
      <c r="AC15" s="31">
        <f t="shared" si="9"/>
        <v>127</v>
      </c>
      <c r="AD15" s="20">
        <f t="shared" si="10"/>
        <v>1286</v>
      </c>
      <c r="AE15" s="20"/>
      <c r="AF15" s="20">
        <f t="shared" si="11"/>
        <v>15579</v>
      </c>
      <c r="AG15" s="21"/>
      <c r="AH15" s="66">
        <v>602010110010560</v>
      </c>
      <c r="AI15" s="66" t="s">
        <v>499</v>
      </c>
      <c r="AJ15" s="44"/>
      <c r="AL15" s="60"/>
    </row>
    <row r="16" spans="1:38" s="22" customFormat="1" ht="30.75" customHeight="1">
      <c r="A16" s="23">
        <v>6</v>
      </c>
      <c r="B16" s="50" t="s">
        <v>173</v>
      </c>
      <c r="C16" s="38" t="s">
        <v>174</v>
      </c>
      <c r="D16" s="38" t="s">
        <v>175</v>
      </c>
      <c r="E16" s="38" t="s">
        <v>41</v>
      </c>
      <c r="F16" s="44">
        <v>101213576025</v>
      </c>
      <c r="G16" s="38">
        <v>6927456355</v>
      </c>
      <c r="H16" s="41">
        <v>32813</v>
      </c>
      <c r="I16" s="38" t="s">
        <v>249</v>
      </c>
      <c r="J16" s="51">
        <v>10075</v>
      </c>
      <c r="K16" s="51">
        <v>6717</v>
      </c>
      <c r="L16" s="51">
        <v>0</v>
      </c>
      <c r="M16" s="51">
        <v>807</v>
      </c>
      <c r="N16" s="52">
        <f t="shared" si="0"/>
        <v>17599</v>
      </c>
      <c r="O16" s="51">
        <v>161</v>
      </c>
      <c r="P16" s="19">
        <v>24</v>
      </c>
      <c r="Q16" s="19"/>
      <c r="R16" s="19">
        <f t="shared" si="1"/>
        <v>24</v>
      </c>
      <c r="S16" s="19">
        <v>16</v>
      </c>
      <c r="T16" s="19"/>
      <c r="U16" s="27">
        <f t="shared" si="2"/>
        <v>10075</v>
      </c>
      <c r="V16" s="27">
        <f t="shared" si="3"/>
        <v>6717</v>
      </c>
      <c r="W16" s="27">
        <f t="shared" si="4"/>
        <v>0</v>
      </c>
      <c r="X16" s="27">
        <f t="shared" si="5"/>
        <v>807</v>
      </c>
      <c r="Y16" s="27">
        <f t="shared" si="6"/>
        <v>2576</v>
      </c>
      <c r="Z16" s="27"/>
      <c r="AA16" s="30">
        <f t="shared" si="7"/>
        <v>20175</v>
      </c>
      <c r="AB16" s="31">
        <f t="shared" si="8"/>
        <v>1209</v>
      </c>
      <c r="AC16" s="31">
        <f t="shared" si="9"/>
        <v>152</v>
      </c>
      <c r="AD16" s="20">
        <f t="shared" si="10"/>
        <v>1361</v>
      </c>
      <c r="AE16" s="20"/>
      <c r="AF16" s="20">
        <f t="shared" si="11"/>
        <v>18814</v>
      </c>
      <c r="AG16" s="21" t="s">
        <v>36</v>
      </c>
      <c r="AH16" s="53" t="s">
        <v>320</v>
      </c>
      <c r="AI16" s="44" t="s">
        <v>266</v>
      </c>
      <c r="AJ16" s="32"/>
      <c r="AL16" s="60"/>
    </row>
    <row r="17" spans="1:38" s="22" customFormat="1" ht="30.75" customHeight="1">
      <c r="A17" s="23">
        <v>7</v>
      </c>
      <c r="B17" s="50" t="s">
        <v>185</v>
      </c>
      <c r="C17" s="38" t="s">
        <v>186</v>
      </c>
      <c r="D17" s="38" t="s">
        <v>187</v>
      </c>
      <c r="E17" s="38" t="s">
        <v>41</v>
      </c>
      <c r="F17" s="44">
        <v>101141663028</v>
      </c>
      <c r="G17" s="38">
        <v>6927038253</v>
      </c>
      <c r="H17" s="41">
        <v>35503</v>
      </c>
      <c r="I17" s="38" t="s">
        <v>249</v>
      </c>
      <c r="J17" s="51">
        <v>10075</v>
      </c>
      <c r="K17" s="51">
        <v>6717</v>
      </c>
      <c r="L17" s="51">
        <v>0</v>
      </c>
      <c r="M17" s="51">
        <v>807</v>
      </c>
      <c r="N17" s="52">
        <f t="shared" si="0"/>
        <v>17599</v>
      </c>
      <c r="O17" s="51">
        <v>161</v>
      </c>
      <c r="P17" s="19">
        <v>21</v>
      </c>
      <c r="Q17" s="19"/>
      <c r="R17" s="19">
        <f t="shared" si="1"/>
        <v>21</v>
      </c>
      <c r="S17" s="19">
        <v>0</v>
      </c>
      <c r="T17" s="19"/>
      <c r="U17" s="27">
        <f t="shared" si="2"/>
        <v>8816</v>
      </c>
      <c r="V17" s="27">
        <f t="shared" si="3"/>
        <v>5877</v>
      </c>
      <c r="W17" s="27">
        <f t="shared" si="4"/>
        <v>0</v>
      </c>
      <c r="X17" s="27">
        <f t="shared" si="5"/>
        <v>706</v>
      </c>
      <c r="Y17" s="27">
        <f t="shared" si="6"/>
        <v>0</v>
      </c>
      <c r="Z17" s="27"/>
      <c r="AA17" s="30">
        <f t="shared" si="7"/>
        <v>15399</v>
      </c>
      <c r="AB17" s="31">
        <f t="shared" si="8"/>
        <v>1058</v>
      </c>
      <c r="AC17" s="31">
        <f t="shared" si="9"/>
        <v>116</v>
      </c>
      <c r="AD17" s="20">
        <f t="shared" si="10"/>
        <v>1174</v>
      </c>
      <c r="AE17" s="20"/>
      <c r="AF17" s="20">
        <f t="shared" si="11"/>
        <v>14225</v>
      </c>
      <c r="AG17" s="20" t="s">
        <v>36</v>
      </c>
      <c r="AH17" s="53" t="s">
        <v>324</v>
      </c>
      <c r="AI17" s="44" t="s">
        <v>266</v>
      </c>
      <c r="AJ17" s="32"/>
      <c r="AL17" s="60"/>
    </row>
    <row r="18" spans="1:38" s="22" customFormat="1" ht="30.75" customHeight="1">
      <c r="A18" s="23">
        <v>8</v>
      </c>
      <c r="B18" s="39" t="s">
        <v>243</v>
      </c>
      <c r="C18" s="40" t="s">
        <v>244</v>
      </c>
      <c r="D18" s="40" t="s">
        <v>245</v>
      </c>
      <c r="E18" s="38" t="s">
        <v>41</v>
      </c>
      <c r="F18" s="43">
        <v>101413913099</v>
      </c>
      <c r="G18" s="40">
        <v>1116084882</v>
      </c>
      <c r="H18" s="42" t="s">
        <v>264</v>
      </c>
      <c r="I18" s="38" t="s">
        <v>249</v>
      </c>
      <c r="J18" s="51">
        <v>10075</v>
      </c>
      <c r="K18" s="51">
        <v>6717</v>
      </c>
      <c r="L18" s="51">
        <v>0</v>
      </c>
      <c r="M18" s="51">
        <v>807</v>
      </c>
      <c r="N18" s="52">
        <f t="shared" si="0"/>
        <v>17599</v>
      </c>
      <c r="O18" s="51">
        <v>161</v>
      </c>
      <c r="P18" s="19">
        <v>19</v>
      </c>
      <c r="Q18" s="19"/>
      <c r="R18" s="19">
        <f t="shared" si="1"/>
        <v>19</v>
      </c>
      <c r="S18" s="19">
        <v>0</v>
      </c>
      <c r="T18" s="19"/>
      <c r="U18" s="27">
        <f t="shared" si="2"/>
        <v>7976</v>
      </c>
      <c r="V18" s="27">
        <f t="shared" si="3"/>
        <v>5318</v>
      </c>
      <c r="W18" s="27">
        <f t="shared" si="4"/>
        <v>0</v>
      </c>
      <c r="X18" s="27">
        <f t="shared" si="5"/>
        <v>639</v>
      </c>
      <c r="Y18" s="27">
        <f t="shared" si="6"/>
        <v>0</v>
      </c>
      <c r="Z18" s="27"/>
      <c r="AA18" s="30">
        <f t="shared" si="7"/>
        <v>13933</v>
      </c>
      <c r="AB18" s="31">
        <f t="shared" si="8"/>
        <v>957</v>
      </c>
      <c r="AC18" s="31">
        <f t="shared" si="9"/>
        <v>105</v>
      </c>
      <c r="AD18" s="20">
        <f t="shared" si="10"/>
        <v>1062</v>
      </c>
      <c r="AE18" s="20"/>
      <c r="AF18" s="20">
        <f t="shared" si="11"/>
        <v>12871</v>
      </c>
      <c r="AG18" s="21" t="s">
        <v>36</v>
      </c>
      <c r="AH18" s="45" t="s">
        <v>344</v>
      </c>
      <c r="AI18" s="46" t="s">
        <v>266</v>
      </c>
      <c r="AJ18" s="32"/>
      <c r="AL18" s="60"/>
    </row>
    <row r="19" spans="1:38" s="22" customFormat="1" ht="30" customHeight="1">
      <c r="A19" s="23">
        <v>9</v>
      </c>
      <c r="B19" s="68" t="s">
        <v>479</v>
      </c>
      <c r="C19" s="38" t="s">
        <v>480</v>
      </c>
      <c r="D19" s="38" t="s">
        <v>481</v>
      </c>
      <c r="E19" s="38" t="s">
        <v>41</v>
      </c>
      <c r="F19" s="44">
        <v>101598316925</v>
      </c>
      <c r="G19" s="40">
        <v>6930062659</v>
      </c>
      <c r="H19" s="69">
        <v>36892</v>
      </c>
      <c r="I19" s="38" t="s">
        <v>482</v>
      </c>
      <c r="J19" s="51">
        <v>10075</v>
      </c>
      <c r="K19" s="51">
        <v>6717</v>
      </c>
      <c r="L19" s="51">
        <v>0</v>
      </c>
      <c r="M19" s="51">
        <v>807</v>
      </c>
      <c r="N19" s="52">
        <f t="shared" si="0"/>
        <v>17599</v>
      </c>
      <c r="O19" s="51">
        <v>161</v>
      </c>
      <c r="P19" s="19">
        <v>24</v>
      </c>
      <c r="Q19" s="19"/>
      <c r="R19" s="19">
        <f t="shared" si="1"/>
        <v>24</v>
      </c>
      <c r="S19" s="19">
        <v>8</v>
      </c>
      <c r="T19" s="19"/>
      <c r="U19" s="27">
        <f t="shared" si="2"/>
        <v>10075</v>
      </c>
      <c r="V19" s="27">
        <f t="shared" si="3"/>
        <v>6717</v>
      </c>
      <c r="W19" s="27">
        <f t="shared" si="4"/>
        <v>0</v>
      </c>
      <c r="X19" s="27">
        <f t="shared" si="5"/>
        <v>807</v>
      </c>
      <c r="Y19" s="27">
        <f t="shared" si="6"/>
        <v>1288</v>
      </c>
      <c r="Z19" s="27"/>
      <c r="AA19" s="30">
        <f t="shared" si="7"/>
        <v>18887</v>
      </c>
      <c r="AB19" s="31">
        <f t="shared" si="8"/>
        <v>1209</v>
      </c>
      <c r="AC19" s="31">
        <f t="shared" si="9"/>
        <v>142</v>
      </c>
      <c r="AD19" s="20">
        <f t="shared" si="10"/>
        <v>1351</v>
      </c>
      <c r="AE19" s="20"/>
      <c r="AF19" s="20">
        <f t="shared" si="11"/>
        <v>17536</v>
      </c>
      <c r="AG19" s="37" t="s">
        <v>36</v>
      </c>
      <c r="AH19" s="53">
        <v>10090786525</v>
      </c>
      <c r="AI19" s="44" t="s">
        <v>266</v>
      </c>
      <c r="AL19" s="60"/>
    </row>
    <row r="20" spans="1:38" s="22" customFormat="1">
      <c r="A20" s="18"/>
      <c r="B20" s="25"/>
      <c r="C20" s="33"/>
      <c r="D20" s="33"/>
      <c r="E20" s="33"/>
      <c r="F20" s="33"/>
      <c r="G20" s="33"/>
      <c r="H20" s="33"/>
      <c r="I20" s="25"/>
      <c r="J20" s="34"/>
      <c r="K20" s="35"/>
      <c r="L20" s="35"/>
      <c r="M20" s="35"/>
      <c r="N20" s="35"/>
      <c r="O20" s="35"/>
      <c r="P20" s="36">
        <f t="shared" ref="P20:AF20" si="12">SUM(P11:P19)</f>
        <v>202</v>
      </c>
      <c r="Q20" s="36">
        <f t="shared" si="12"/>
        <v>0</v>
      </c>
      <c r="R20" s="36">
        <f t="shared" si="12"/>
        <v>202</v>
      </c>
      <c r="S20" s="36">
        <f t="shared" si="12"/>
        <v>48</v>
      </c>
      <c r="T20" s="36">
        <f t="shared" si="12"/>
        <v>0</v>
      </c>
      <c r="U20" s="36">
        <f t="shared" si="12"/>
        <v>84798</v>
      </c>
      <c r="V20" s="36">
        <f t="shared" si="12"/>
        <v>56534</v>
      </c>
      <c r="W20" s="36">
        <f t="shared" si="12"/>
        <v>0</v>
      </c>
      <c r="X20" s="36">
        <f t="shared" si="12"/>
        <v>6792</v>
      </c>
      <c r="Y20" s="36">
        <f t="shared" si="12"/>
        <v>7728</v>
      </c>
      <c r="Z20" s="36">
        <f t="shared" si="12"/>
        <v>0</v>
      </c>
      <c r="AA20" s="36">
        <f t="shared" si="12"/>
        <v>155852</v>
      </c>
      <c r="AB20" s="36">
        <f t="shared" si="12"/>
        <v>10176</v>
      </c>
      <c r="AC20" s="36">
        <f t="shared" si="12"/>
        <v>1173</v>
      </c>
      <c r="AD20" s="36">
        <f t="shared" si="12"/>
        <v>11349</v>
      </c>
      <c r="AE20" s="36">
        <f t="shared" si="12"/>
        <v>0</v>
      </c>
      <c r="AF20" s="36">
        <f t="shared" si="12"/>
        <v>144503</v>
      </c>
      <c r="AG20" s="36"/>
      <c r="AH20" s="28"/>
      <c r="AI20" s="36"/>
    </row>
    <row r="21" spans="1:38">
      <c r="P21" s="26"/>
    </row>
    <row r="23" spans="1:38">
      <c r="P23" s="26"/>
      <c r="Q23" s="26"/>
      <c r="R23" s="26"/>
      <c r="S23" s="26"/>
      <c r="T23" s="26"/>
    </row>
    <row r="26" spans="1:38">
      <c r="B26"/>
    </row>
    <row r="27" spans="1:38">
      <c r="B27"/>
    </row>
    <row r="28" spans="1:38">
      <c r="B28"/>
    </row>
    <row r="29" spans="1:38">
      <c r="B29"/>
    </row>
    <row r="30" spans="1:38">
      <c r="B30"/>
    </row>
    <row r="31" spans="1:38">
      <c r="B31"/>
    </row>
    <row r="32" spans="1:38">
      <c r="B32"/>
    </row>
    <row r="33" spans="2:2">
      <c r="B33"/>
    </row>
    <row r="34" spans="2:2">
      <c r="B34"/>
    </row>
  </sheetData>
  <autoFilter ref="A10:AL20"/>
  <mergeCells count="29">
    <mergeCell ref="Y5:AH5"/>
    <mergeCell ref="A1:AH1"/>
    <mergeCell ref="A2:AH2"/>
    <mergeCell ref="A3:AH3"/>
    <mergeCell ref="E4:X4"/>
    <mergeCell ref="Y4:AH4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AJ9:AJ10"/>
    <mergeCell ref="AD9:AD10"/>
    <mergeCell ref="AE9:AE10"/>
    <mergeCell ref="AF9:AF10"/>
    <mergeCell ref="AG9:AG10"/>
    <mergeCell ref="AH9:AH10"/>
    <mergeCell ref="AI9:AI10"/>
  </mergeCells>
  <conditionalFormatting sqref="B1:B11 B16:B1048576">
    <cfRule type="duplicateValues" dxfId="5" priority="3"/>
  </conditionalFormatting>
  <conditionalFormatting sqref="B26:B34">
    <cfRule type="duplicateValues" dxfId="4" priority="4"/>
    <cfRule type="duplicateValues" dxfId="3" priority="5"/>
  </conditionalFormatting>
  <conditionalFormatting sqref="G1:G11 G18 G20:G1048576">
    <cfRule type="duplicateValues" dxfId="2" priority="6"/>
  </conditionalFormatting>
  <conditionalFormatting sqref="G19">
    <cfRule type="duplicateValues" dxfId="1" priority="2"/>
  </conditionalFormatting>
  <conditionalFormatting sqref="G12:G17">
    <cfRule type="duplicateValues" dxfId="0" priority="1"/>
  </conditionalFormatting>
  <printOptions horizontalCentered="1"/>
  <pageMargins left="0" right="0" top="0.74803149606299202" bottom="0" header="0.31496062992126" footer="0.31496062992126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P21" sqref="P21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9.85546875" style="7" customWidth="1"/>
    <col min="7" max="7" width="7.42578125" style="7" customWidth="1"/>
    <col min="8" max="8" width="11.28515625" style="7" customWidth="1"/>
    <col min="9" max="9" width="12.28515625" style="7" customWidth="1"/>
    <col min="10" max="10" width="12" style="7" customWidth="1"/>
    <col min="11" max="11" width="22.28515625" style="7" customWidth="1"/>
    <col min="12" max="12" width="14.85546875" style="7" customWidth="1"/>
    <col min="13" max="13" width="9.140625" style="7" customWidth="1"/>
    <col min="14" max="14" width="23.140625" style="7" customWidth="1"/>
    <col min="15" max="15" width="15.85546875" style="7" customWidth="1"/>
    <col min="16" max="16384" width="9.140625" style="7"/>
  </cols>
  <sheetData>
    <row r="1" spans="1:15">
      <c r="A1" s="75" t="s">
        <v>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>
      <c r="A2" s="75" t="s">
        <v>2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5">
      <c r="A3" s="75" t="s">
        <v>460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5" ht="15.75" customHeight="1">
      <c r="A4" s="8" t="s">
        <v>3</v>
      </c>
      <c r="B4" s="8"/>
      <c r="C4" s="8"/>
      <c r="D4" s="8">
        <v>24</v>
      </c>
      <c r="E4" s="76"/>
      <c r="F4" s="77"/>
      <c r="G4" s="77"/>
      <c r="H4" s="78"/>
      <c r="I4" s="78"/>
      <c r="J4" s="78"/>
      <c r="K4" s="78"/>
    </row>
    <row r="5" spans="1:15">
      <c r="A5" s="1" t="s">
        <v>31</v>
      </c>
      <c r="B5" s="17"/>
      <c r="C5" s="17"/>
      <c r="D5" s="17"/>
      <c r="E5" s="11"/>
      <c r="F5" s="12"/>
      <c r="G5" s="12"/>
      <c r="H5" s="74"/>
      <c r="I5" s="74"/>
      <c r="J5" s="74"/>
      <c r="K5" s="74"/>
    </row>
    <row r="6" spans="1:15" ht="19.5" customHeight="1">
      <c r="A6" s="81" t="s">
        <v>24</v>
      </c>
      <c r="B6" s="82"/>
      <c r="C6" s="82"/>
      <c r="D6" s="83"/>
      <c r="E6" s="87" t="s">
        <v>365</v>
      </c>
      <c r="F6" s="15"/>
      <c r="G6" s="12"/>
      <c r="H6" s="78"/>
      <c r="I6" s="78"/>
      <c r="J6" s="78"/>
      <c r="K6" s="78"/>
    </row>
    <row r="7" spans="1:15" ht="54" customHeight="1">
      <c r="A7" s="84"/>
      <c r="B7" s="85"/>
      <c r="C7" s="85"/>
      <c r="D7" s="86"/>
      <c r="E7" s="89"/>
      <c r="F7" s="14"/>
      <c r="G7" s="13"/>
      <c r="H7" s="90"/>
      <c r="I7" s="90"/>
      <c r="J7" s="90"/>
      <c r="K7" s="91"/>
    </row>
    <row r="8" spans="1:15">
      <c r="A8" s="2" t="s">
        <v>0</v>
      </c>
      <c r="B8" s="2"/>
      <c r="C8" s="9" t="s">
        <v>357</v>
      </c>
      <c r="D8" s="5"/>
      <c r="E8" s="5"/>
      <c r="F8" s="3"/>
      <c r="G8" s="4"/>
      <c r="H8" s="3"/>
      <c r="I8" s="3"/>
      <c r="J8" s="3"/>
      <c r="K8" s="3"/>
    </row>
    <row r="9" spans="1:15" ht="15" customHeight="1">
      <c r="A9" s="92" t="s">
        <v>5</v>
      </c>
      <c r="B9" s="92" t="s">
        <v>28</v>
      </c>
      <c r="C9" s="94" t="s">
        <v>6</v>
      </c>
      <c r="D9" s="94" t="s">
        <v>29</v>
      </c>
      <c r="E9" s="96" t="s">
        <v>7</v>
      </c>
      <c r="F9" s="47"/>
      <c r="G9" s="100"/>
      <c r="H9" s="100"/>
      <c r="I9" s="92" t="s">
        <v>358</v>
      </c>
      <c r="J9" s="92" t="s">
        <v>10</v>
      </c>
      <c r="K9" s="92" t="s">
        <v>11</v>
      </c>
      <c r="L9" s="92" t="s">
        <v>32</v>
      </c>
      <c r="M9" s="92" t="s">
        <v>37</v>
      </c>
    </row>
    <row r="10" spans="1:15" ht="43.5" customHeight="1">
      <c r="A10" s="93"/>
      <c r="B10" s="93"/>
      <c r="C10" s="95"/>
      <c r="D10" s="95"/>
      <c r="E10" s="97"/>
      <c r="F10" s="29" t="s">
        <v>347</v>
      </c>
      <c r="G10" s="29" t="s">
        <v>348</v>
      </c>
      <c r="H10" s="29" t="s">
        <v>35</v>
      </c>
      <c r="I10" s="93"/>
      <c r="J10" s="93"/>
      <c r="K10" s="93"/>
      <c r="L10" s="93"/>
      <c r="M10" s="93"/>
    </row>
    <row r="11" spans="1:15" s="22" customFormat="1" ht="30.75" customHeight="1">
      <c r="A11" s="23">
        <v>1</v>
      </c>
      <c r="B11" s="50" t="s">
        <v>42</v>
      </c>
      <c r="C11" s="38" t="s">
        <v>43</v>
      </c>
      <c r="D11" s="38" t="s">
        <v>44</v>
      </c>
      <c r="E11" s="38" t="s">
        <v>41</v>
      </c>
      <c r="F11" s="51">
        <v>161</v>
      </c>
      <c r="G11" s="19">
        <v>8</v>
      </c>
      <c r="H11" s="27">
        <f t="shared" ref="H11:H33" si="0">ROUND(F11*G11,0)</f>
        <v>1288</v>
      </c>
      <c r="I11" s="20">
        <f>H11</f>
        <v>1288</v>
      </c>
      <c r="J11" s="21" t="s">
        <v>36</v>
      </c>
      <c r="K11" s="45" t="s">
        <v>267</v>
      </c>
      <c r="L11" s="46" t="s">
        <v>266</v>
      </c>
      <c r="M11" s="32"/>
      <c r="O11" s="60"/>
    </row>
    <row r="12" spans="1:15" s="22" customFormat="1" ht="30.75" customHeight="1">
      <c r="A12" s="23">
        <v>2</v>
      </c>
      <c r="B12" s="50" t="s">
        <v>51</v>
      </c>
      <c r="C12" s="38" t="s">
        <v>52</v>
      </c>
      <c r="D12" s="38" t="s">
        <v>53</v>
      </c>
      <c r="E12" s="38" t="s">
        <v>41</v>
      </c>
      <c r="F12" s="51">
        <v>161</v>
      </c>
      <c r="G12" s="19">
        <v>8</v>
      </c>
      <c r="H12" s="27">
        <f t="shared" si="0"/>
        <v>1288</v>
      </c>
      <c r="I12" s="20">
        <f t="shared" ref="I12:I33" si="1">H12</f>
        <v>1288</v>
      </c>
      <c r="J12" s="21" t="s">
        <v>36</v>
      </c>
      <c r="K12" s="53" t="s">
        <v>270</v>
      </c>
      <c r="L12" s="46" t="s">
        <v>266</v>
      </c>
      <c r="M12" s="32"/>
      <c r="O12" s="60"/>
    </row>
    <row r="13" spans="1:15" s="22" customFormat="1" ht="30" customHeight="1">
      <c r="A13" s="23">
        <v>3</v>
      </c>
      <c r="B13" s="50" t="s">
        <v>54</v>
      </c>
      <c r="C13" s="38" t="s">
        <v>55</v>
      </c>
      <c r="D13" s="38" t="s">
        <v>56</v>
      </c>
      <c r="E13" s="38" t="s">
        <v>41</v>
      </c>
      <c r="F13" s="51">
        <v>161</v>
      </c>
      <c r="G13" s="19">
        <v>24</v>
      </c>
      <c r="H13" s="27">
        <f t="shared" si="0"/>
        <v>3864</v>
      </c>
      <c r="I13" s="20">
        <f t="shared" si="1"/>
        <v>3864</v>
      </c>
      <c r="J13" s="21" t="s">
        <v>36</v>
      </c>
      <c r="K13" s="45" t="s">
        <v>271</v>
      </c>
      <c r="L13" s="46" t="s">
        <v>266</v>
      </c>
      <c r="M13" s="32"/>
      <c r="O13" s="60"/>
    </row>
    <row r="14" spans="1:15" s="22" customFormat="1" ht="30.75" customHeight="1">
      <c r="A14" s="23">
        <v>4</v>
      </c>
      <c r="B14" s="50" t="s">
        <v>63</v>
      </c>
      <c r="C14" s="38" t="s">
        <v>64</v>
      </c>
      <c r="D14" s="38" t="s">
        <v>65</v>
      </c>
      <c r="E14" s="38" t="s">
        <v>41</v>
      </c>
      <c r="F14" s="51">
        <v>161</v>
      </c>
      <c r="G14" s="19">
        <v>16</v>
      </c>
      <c r="H14" s="27">
        <f t="shared" si="0"/>
        <v>2576</v>
      </c>
      <c r="I14" s="20">
        <f t="shared" si="1"/>
        <v>2576</v>
      </c>
      <c r="J14" s="21" t="s">
        <v>36</v>
      </c>
      <c r="K14" s="53" t="s">
        <v>274</v>
      </c>
      <c r="L14" s="44" t="s">
        <v>266</v>
      </c>
      <c r="M14" s="32"/>
      <c r="O14" s="60"/>
    </row>
    <row r="15" spans="1:15" s="22" customFormat="1" ht="30.75" customHeight="1">
      <c r="A15" s="23">
        <v>5</v>
      </c>
      <c r="B15" s="50" t="s">
        <v>69</v>
      </c>
      <c r="C15" s="38" t="s">
        <v>70</v>
      </c>
      <c r="D15" s="38" t="s">
        <v>71</v>
      </c>
      <c r="E15" s="38" t="s">
        <v>41</v>
      </c>
      <c r="F15" s="51">
        <v>161</v>
      </c>
      <c r="G15" s="19">
        <v>8</v>
      </c>
      <c r="H15" s="27">
        <f t="shared" si="0"/>
        <v>1288</v>
      </c>
      <c r="I15" s="20">
        <f t="shared" si="1"/>
        <v>1288</v>
      </c>
      <c r="J15" s="21" t="s">
        <v>36</v>
      </c>
      <c r="K15" s="53" t="s">
        <v>277</v>
      </c>
      <c r="L15" s="44" t="s">
        <v>266</v>
      </c>
      <c r="M15" s="32"/>
      <c r="O15" s="60"/>
    </row>
    <row r="16" spans="1:15" s="22" customFormat="1" ht="30.75" customHeight="1">
      <c r="A16" s="23">
        <v>6</v>
      </c>
      <c r="B16" s="50" t="s">
        <v>81</v>
      </c>
      <c r="C16" s="38" t="s">
        <v>82</v>
      </c>
      <c r="D16" s="38" t="s">
        <v>83</v>
      </c>
      <c r="E16" s="38" t="s">
        <v>41</v>
      </c>
      <c r="F16" s="51">
        <v>161</v>
      </c>
      <c r="G16" s="19">
        <v>16</v>
      </c>
      <c r="H16" s="27">
        <f t="shared" si="0"/>
        <v>2576</v>
      </c>
      <c r="I16" s="20">
        <f t="shared" si="1"/>
        <v>2576</v>
      </c>
      <c r="J16" s="21" t="s">
        <v>36</v>
      </c>
      <c r="K16" s="45" t="s">
        <v>283</v>
      </c>
      <c r="L16" s="46" t="s">
        <v>266</v>
      </c>
      <c r="M16" s="32"/>
      <c r="O16" s="60"/>
    </row>
    <row r="17" spans="1:15" s="22" customFormat="1" ht="30.75" customHeight="1">
      <c r="A17" s="23">
        <v>7</v>
      </c>
      <c r="B17" s="50" t="s">
        <v>87</v>
      </c>
      <c r="C17" s="38" t="s">
        <v>88</v>
      </c>
      <c r="D17" s="38" t="s">
        <v>89</v>
      </c>
      <c r="E17" s="38" t="s">
        <v>41</v>
      </c>
      <c r="F17" s="51">
        <v>161</v>
      </c>
      <c r="G17" s="19">
        <v>16</v>
      </c>
      <c r="H17" s="27">
        <f t="shared" si="0"/>
        <v>2576</v>
      </c>
      <c r="I17" s="20">
        <f t="shared" si="1"/>
        <v>2576</v>
      </c>
      <c r="J17" s="21" t="s">
        <v>36</v>
      </c>
      <c r="K17" s="54" t="s">
        <v>285</v>
      </c>
      <c r="L17" s="46" t="s">
        <v>266</v>
      </c>
      <c r="M17" s="32"/>
      <c r="O17" s="60"/>
    </row>
    <row r="18" spans="1:15" s="22" customFormat="1" ht="30.75" customHeight="1">
      <c r="A18" s="23">
        <v>8</v>
      </c>
      <c r="B18" s="50" t="s">
        <v>90</v>
      </c>
      <c r="C18" s="38" t="s">
        <v>91</v>
      </c>
      <c r="D18" s="38" t="s">
        <v>92</v>
      </c>
      <c r="E18" s="38" t="s">
        <v>41</v>
      </c>
      <c r="F18" s="51">
        <v>161</v>
      </c>
      <c r="G18" s="19">
        <v>16</v>
      </c>
      <c r="H18" s="27">
        <f t="shared" si="0"/>
        <v>2576</v>
      </c>
      <c r="I18" s="20">
        <f t="shared" si="1"/>
        <v>2576</v>
      </c>
      <c r="J18" s="21" t="s">
        <v>36</v>
      </c>
      <c r="K18" s="54" t="s">
        <v>286</v>
      </c>
      <c r="L18" s="46" t="s">
        <v>266</v>
      </c>
      <c r="M18" s="32"/>
      <c r="O18" s="60"/>
    </row>
    <row r="19" spans="1:15" s="22" customFormat="1" ht="30.75" customHeight="1">
      <c r="A19" s="23">
        <v>9</v>
      </c>
      <c r="B19" s="50" t="s">
        <v>93</v>
      </c>
      <c r="C19" s="38" t="s">
        <v>94</v>
      </c>
      <c r="D19" s="38" t="s">
        <v>95</v>
      </c>
      <c r="E19" s="38" t="s">
        <v>41</v>
      </c>
      <c r="F19" s="51">
        <v>161</v>
      </c>
      <c r="G19" s="19">
        <v>8</v>
      </c>
      <c r="H19" s="27">
        <f t="shared" si="0"/>
        <v>1288</v>
      </c>
      <c r="I19" s="20">
        <f t="shared" si="1"/>
        <v>1288</v>
      </c>
      <c r="J19" s="21" t="s">
        <v>36</v>
      </c>
      <c r="K19" s="45" t="s">
        <v>287</v>
      </c>
      <c r="L19" s="46" t="s">
        <v>266</v>
      </c>
      <c r="M19" s="32"/>
      <c r="O19" s="60"/>
    </row>
    <row r="20" spans="1:15" s="22" customFormat="1" ht="30.75" customHeight="1">
      <c r="A20" s="23">
        <v>10</v>
      </c>
      <c r="B20" s="50" t="s">
        <v>108</v>
      </c>
      <c r="C20" s="38" t="s">
        <v>109</v>
      </c>
      <c r="D20" s="38" t="s">
        <v>110</v>
      </c>
      <c r="E20" s="38" t="s">
        <v>41</v>
      </c>
      <c r="F20" s="51">
        <v>161</v>
      </c>
      <c r="G20" s="19">
        <v>8</v>
      </c>
      <c r="H20" s="27">
        <f t="shared" si="0"/>
        <v>1288</v>
      </c>
      <c r="I20" s="20">
        <f t="shared" si="1"/>
        <v>1288</v>
      </c>
      <c r="J20" s="21" t="s">
        <v>36</v>
      </c>
      <c r="K20" s="53" t="s">
        <v>292</v>
      </c>
      <c r="L20" s="44" t="s">
        <v>289</v>
      </c>
      <c r="M20" s="32"/>
      <c r="O20" s="60"/>
    </row>
    <row r="21" spans="1:15" s="22" customFormat="1" ht="30.75" customHeight="1">
      <c r="A21" s="23">
        <v>11</v>
      </c>
      <c r="B21" s="50" t="s">
        <v>114</v>
      </c>
      <c r="C21" s="38" t="s">
        <v>115</v>
      </c>
      <c r="D21" s="38" t="s">
        <v>116</v>
      </c>
      <c r="E21" s="38" t="s">
        <v>41</v>
      </c>
      <c r="F21" s="51">
        <v>161</v>
      </c>
      <c r="G21" s="19">
        <v>8</v>
      </c>
      <c r="H21" s="27">
        <f t="shared" si="0"/>
        <v>1288</v>
      </c>
      <c r="I21" s="20">
        <f t="shared" si="1"/>
        <v>1288</v>
      </c>
      <c r="J21" s="21" t="s">
        <v>36</v>
      </c>
      <c r="K21" s="54" t="s">
        <v>295</v>
      </c>
      <c r="L21" s="46" t="s">
        <v>266</v>
      </c>
      <c r="M21" s="32"/>
      <c r="O21" s="60"/>
    </row>
    <row r="22" spans="1:15" s="22" customFormat="1" ht="30.75" customHeight="1">
      <c r="A22" s="23">
        <v>12</v>
      </c>
      <c r="B22" s="50" t="s">
        <v>132</v>
      </c>
      <c r="C22" s="38" t="s">
        <v>109</v>
      </c>
      <c r="D22" s="38" t="s">
        <v>133</v>
      </c>
      <c r="E22" s="38" t="s">
        <v>41</v>
      </c>
      <c r="F22" s="51">
        <v>161</v>
      </c>
      <c r="G22" s="19">
        <v>16</v>
      </c>
      <c r="H22" s="27">
        <f t="shared" si="0"/>
        <v>2576</v>
      </c>
      <c r="I22" s="20">
        <f t="shared" si="1"/>
        <v>2576</v>
      </c>
      <c r="J22" s="21" t="s">
        <v>36</v>
      </c>
      <c r="K22" s="53" t="s">
        <v>300</v>
      </c>
      <c r="L22" s="46" t="s">
        <v>301</v>
      </c>
      <c r="M22" s="32"/>
      <c r="O22" s="60"/>
    </row>
    <row r="23" spans="1:15" s="22" customFormat="1" ht="30.75" customHeight="1">
      <c r="A23" s="23">
        <v>13</v>
      </c>
      <c r="B23" s="50" t="s">
        <v>167</v>
      </c>
      <c r="C23" s="38" t="s">
        <v>168</v>
      </c>
      <c r="D23" s="38" t="s">
        <v>169</v>
      </c>
      <c r="E23" s="38" t="s">
        <v>41</v>
      </c>
      <c r="F23" s="51">
        <v>161</v>
      </c>
      <c r="G23" s="19">
        <v>8</v>
      </c>
      <c r="H23" s="27">
        <f t="shared" si="0"/>
        <v>1288</v>
      </c>
      <c r="I23" s="20">
        <f t="shared" si="1"/>
        <v>1288</v>
      </c>
      <c r="J23" s="20" t="s">
        <v>350</v>
      </c>
      <c r="K23" s="44" t="s">
        <v>317</v>
      </c>
      <c r="L23" s="44" t="s">
        <v>318</v>
      </c>
      <c r="M23" s="32"/>
      <c r="O23" s="60"/>
    </row>
    <row r="24" spans="1:15" s="22" customFormat="1" ht="30.75" customHeight="1">
      <c r="A24" s="23">
        <v>14</v>
      </c>
      <c r="B24" s="50" t="s">
        <v>173</v>
      </c>
      <c r="C24" s="38" t="s">
        <v>174</v>
      </c>
      <c r="D24" s="38" t="s">
        <v>175</v>
      </c>
      <c r="E24" s="38" t="s">
        <v>41</v>
      </c>
      <c r="F24" s="51">
        <v>161</v>
      </c>
      <c r="G24" s="19">
        <v>16</v>
      </c>
      <c r="H24" s="27">
        <f t="shared" si="0"/>
        <v>2576</v>
      </c>
      <c r="I24" s="20">
        <f t="shared" si="1"/>
        <v>2576</v>
      </c>
      <c r="J24" s="20" t="s">
        <v>36</v>
      </c>
      <c r="K24" s="53" t="s">
        <v>320</v>
      </c>
      <c r="L24" s="44" t="s">
        <v>266</v>
      </c>
      <c r="M24" s="32"/>
      <c r="O24" s="60"/>
    </row>
    <row r="25" spans="1:15" s="22" customFormat="1" ht="30.75" customHeight="1">
      <c r="A25" s="23">
        <v>15</v>
      </c>
      <c r="B25" s="50" t="s">
        <v>182</v>
      </c>
      <c r="C25" s="38" t="s">
        <v>183</v>
      </c>
      <c r="D25" s="38" t="s">
        <v>184</v>
      </c>
      <c r="E25" s="38" t="s">
        <v>41</v>
      </c>
      <c r="F25" s="51">
        <v>161</v>
      </c>
      <c r="G25" s="19">
        <v>8</v>
      </c>
      <c r="H25" s="27">
        <f t="shared" si="0"/>
        <v>1288</v>
      </c>
      <c r="I25" s="20">
        <f t="shared" si="1"/>
        <v>1288</v>
      </c>
      <c r="J25" s="20" t="s">
        <v>36</v>
      </c>
      <c r="K25" s="45" t="s">
        <v>323</v>
      </c>
      <c r="L25" s="46" t="s">
        <v>266</v>
      </c>
      <c r="M25" s="32"/>
      <c r="O25" s="60"/>
    </row>
    <row r="26" spans="1:15" s="22" customFormat="1" ht="30.75" customHeight="1">
      <c r="A26" s="23">
        <v>16</v>
      </c>
      <c r="B26" s="50" t="s">
        <v>193</v>
      </c>
      <c r="C26" s="38" t="s">
        <v>194</v>
      </c>
      <c r="D26" s="38" t="s">
        <v>195</v>
      </c>
      <c r="E26" s="38" t="s">
        <v>41</v>
      </c>
      <c r="F26" s="51">
        <v>161</v>
      </c>
      <c r="G26" s="19">
        <v>8</v>
      </c>
      <c r="H26" s="27">
        <f t="shared" si="0"/>
        <v>1288</v>
      </c>
      <c r="I26" s="20">
        <f t="shared" si="1"/>
        <v>1288</v>
      </c>
      <c r="J26" s="20" t="s">
        <v>351</v>
      </c>
      <c r="K26" s="44" t="s">
        <v>326</v>
      </c>
      <c r="L26" s="44" t="s">
        <v>279</v>
      </c>
      <c r="M26" s="32"/>
      <c r="O26" s="60"/>
    </row>
    <row r="27" spans="1:15" s="22" customFormat="1" ht="30.75" customHeight="1">
      <c r="A27" s="23">
        <v>17</v>
      </c>
      <c r="B27" s="50" t="s">
        <v>196</v>
      </c>
      <c r="C27" s="38" t="s">
        <v>197</v>
      </c>
      <c r="D27" s="38" t="s">
        <v>198</v>
      </c>
      <c r="E27" s="38" t="s">
        <v>41</v>
      </c>
      <c r="F27" s="51">
        <v>161</v>
      </c>
      <c r="G27" s="19">
        <v>8</v>
      </c>
      <c r="H27" s="27">
        <f t="shared" si="0"/>
        <v>1288</v>
      </c>
      <c r="I27" s="20">
        <f t="shared" si="1"/>
        <v>1288</v>
      </c>
      <c r="J27" s="20" t="s">
        <v>36</v>
      </c>
      <c r="K27" s="53" t="s">
        <v>327</v>
      </c>
      <c r="L27" s="44" t="s">
        <v>266</v>
      </c>
      <c r="M27" s="32"/>
      <c r="O27" s="60"/>
    </row>
    <row r="28" spans="1:15" s="22" customFormat="1" ht="30.75" customHeight="1">
      <c r="A28" s="23">
        <v>18</v>
      </c>
      <c r="B28" s="50" t="s">
        <v>205</v>
      </c>
      <c r="C28" s="38" t="s">
        <v>206</v>
      </c>
      <c r="D28" s="38" t="s">
        <v>207</v>
      </c>
      <c r="E28" s="38" t="s">
        <v>41</v>
      </c>
      <c r="F28" s="51">
        <v>161</v>
      </c>
      <c r="G28" s="19">
        <v>8</v>
      </c>
      <c r="H28" s="27">
        <f t="shared" si="0"/>
        <v>1288</v>
      </c>
      <c r="I28" s="20">
        <f t="shared" si="1"/>
        <v>1288</v>
      </c>
      <c r="J28" s="20" t="s">
        <v>352</v>
      </c>
      <c r="K28" s="48">
        <v>10096199203</v>
      </c>
      <c r="L28" s="48" t="s">
        <v>301</v>
      </c>
      <c r="M28" s="32"/>
      <c r="O28" s="60"/>
    </row>
    <row r="29" spans="1:15" s="22" customFormat="1" ht="30.75" customHeight="1">
      <c r="A29" s="23">
        <v>19</v>
      </c>
      <c r="B29" s="50" t="s">
        <v>214</v>
      </c>
      <c r="C29" s="38" t="s">
        <v>215</v>
      </c>
      <c r="D29" s="38" t="s">
        <v>216</v>
      </c>
      <c r="E29" s="38" t="s">
        <v>41</v>
      </c>
      <c r="F29" s="51">
        <v>161</v>
      </c>
      <c r="G29" s="19">
        <v>8</v>
      </c>
      <c r="H29" s="27">
        <f t="shared" si="0"/>
        <v>1288</v>
      </c>
      <c r="I29" s="20">
        <f t="shared" si="1"/>
        <v>1288</v>
      </c>
      <c r="J29" s="20" t="s">
        <v>350</v>
      </c>
      <c r="K29" s="44" t="s">
        <v>333</v>
      </c>
      <c r="L29" s="44" t="s">
        <v>334</v>
      </c>
      <c r="M29" s="32"/>
      <c r="O29" s="60"/>
    </row>
    <row r="30" spans="1:15" s="22" customFormat="1" ht="30.75" customHeight="1">
      <c r="A30" s="23">
        <v>20</v>
      </c>
      <c r="B30" s="50" t="s">
        <v>225</v>
      </c>
      <c r="C30" s="38" t="s">
        <v>226</v>
      </c>
      <c r="D30" s="38" t="s">
        <v>227</v>
      </c>
      <c r="E30" s="38" t="s">
        <v>41</v>
      </c>
      <c r="F30" s="51">
        <v>161</v>
      </c>
      <c r="G30" s="19">
        <v>16</v>
      </c>
      <c r="H30" s="27">
        <f t="shared" si="0"/>
        <v>2576</v>
      </c>
      <c r="I30" s="20">
        <f t="shared" si="1"/>
        <v>2576</v>
      </c>
      <c r="J30" s="21" t="s">
        <v>36</v>
      </c>
      <c r="K30" s="45" t="s">
        <v>339</v>
      </c>
      <c r="L30" s="46" t="s">
        <v>266</v>
      </c>
      <c r="M30" s="32"/>
      <c r="O30" s="60"/>
    </row>
    <row r="31" spans="1:15" s="22" customFormat="1" ht="30" customHeight="1">
      <c r="A31" s="23">
        <v>21</v>
      </c>
      <c r="B31" s="68" t="s">
        <v>390</v>
      </c>
      <c r="C31" s="48" t="s">
        <v>391</v>
      </c>
      <c r="D31" s="48" t="s">
        <v>392</v>
      </c>
      <c r="E31" s="38" t="s">
        <v>20</v>
      </c>
      <c r="F31" s="51">
        <v>196</v>
      </c>
      <c r="G31" s="19">
        <v>16</v>
      </c>
      <c r="H31" s="27">
        <f t="shared" si="0"/>
        <v>3136</v>
      </c>
      <c r="I31" s="20">
        <f t="shared" si="1"/>
        <v>3136</v>
      </c>
      <c r="J31" s="37" t="s">
        <v>18</v>
      </c>
      <c r="K31" s="57">
        <v>40355108898</v>
      </c>
      <c r="L31" s="57" t="s">
        <v>394</v>
      </c>
      <c r="O31" s="60"/>
    </row>
    <row r="32" spans="1:15" s="22" customFormat="1" ht="30" customHeight="1">
      <c r="A32" s="23">
        <v>22</v>
      </c>
      <c r="B32" s="63" t="s">
        <v>462</v>
      </c>
      <c r="C32" s="48" t="s">
        <v>397</v>
      </c>
      <c r="D32" s="48" t="s">
        <v>398</v>
      </c>
      <c r="E32" s="48" t="s">
        <v>20</v>
      </c>
      <c r="F32" s="51">
        <v>196</v>
      </c>
      <c r="G32" s="19">
        <v>8</v>
      </c>
      <c r="H32" s="27">
        <f t="shared" si="0"/>
        <v>1568</v>
      </c>
      <c r="I32" s="20">
        <f t="shared" si="1"/>
        <v>1568</v>
      </c>
      <c r="J32" s="37" t="s">
        <v>355</v>
      </c>
      <c r="K32" s="57">
        <v>604000101595939</v>
      </c>
      <c r="L32" s="57" t="s">
        <v>447</v>
      </c>
      <c r="O32" s="60"/>
    </row>
    <row r="33" spans="1:15" s="22" customFormat="1" ht="30" customHeight="1">
      <c r="A33" s="23">
        <v>23</v>
      </c>
      <c r="B33" s="68" t="s">
        <v>479</v>
      </c>
      <c r="C33" s="38" t="s">
        <v>480</v>
      </c>
      <c r="D33" s="38" t="s">
        <v>481</v>
      </c>
      <c r="E33" s="38" t="s">
        <v>41</v>
      </c>
      <c r="F33" s="51">
        <v>161</v>
      </c>
      <c r="G33" s="19">
        <v>8</v>
      </c>
      <c r="H33" s="27">
        <f t="shared" si="0"/>
        <v>1288</v>
      </c>
      <c r="I33" s="20">
        <f t="shared" si="1"/>
        <v>1288</v>
      </c>
      <c r="J33" s="37" t="s">
        <v>36</v>
      </c>
      <c r="K33" s="53">
        <v>10090786525</v>
      </c>
      <c r="L33" s="44" t="s">
        <v>266</v>
      </c>
      <c r="O33" s="60"/>
    </row>
    <row r="34" spans="1:15" s="22" customFormat="1">
      <c r="A34" s="18"/>
      <c r="B34" s="25"/>
      <c r="C34" s="33"/>
      <c r="D34" s="33"/>
      <c r="E34" s="33"/>
      <c r="F34" s="35"/>
      <c r="G34" s="36">
        <v>264</v>
      </c>
      <c r="H34" s="36">
        <f>SUM(H11:H33)</f>
        <v>43344</v>
      </c>
      <c r="I34" s="36">
        <f>SUM(I11:I33)</f>
        <v>43344</v>
      </c>
      <c r="J34" s="36"/>
      <c r="K34" s="28"/>
      <c r="L34" s="36"/>
    </row>
    <row r="37" spans="1:15">
      <c r="G37" s="26"/>
    </row>
  </sheetData>
  <autoFilter ref="A10:O34"/>
  <mergeCells count="21">
    <mergeCell ref="H5:K5"/>
    <mergeCell ref="A1:K1"/>
    <mergeCell ref="A2:K2"/>
    <mergeCell ref="A3:K3"/>
    <mergeCell ref="E4:G4"/>
    <mergeCell ref="H4:K4"/>
    <mergeCell ref="G9:H9"/>
    <mergeCell ref="A6:D7"/>
    <mergeCell ref="E6:E7"/>
    <mergeCell ref="H6:K6"/>
    <mergeCell ref="H7:K7"/>
    <mergeCell ref="A9:A10"/>
    <mergeCell ref="B9:B10"/>
    <mergeCell ref="C9:C10"/>
    <mergeCell ref="D9:D10"/>
    <mergeCell ref="E9:E10"/>
    <mergeCell ref="M9:M10"/>
    <mergeCell ref="I9:I10"/>
    <mergeCell ref="J9:J10"/>
    <mergeCell ref="K9:K10"/>
    <mergeCell ref="L9:L10"/>
  </mergeCells>
  <printOptions horizontalCentered="1"/>
  <pageMargins left="0" right="0" top="0.74803149606299202" bottom="0" header="0.31496062992126" footer="0.31496062992126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COM</vt:lpstr>
      <vt:lpstr>PROJECT (2)</vt:lpstr>
      <vt:lpstr>ot</vt:lpstr>
      <vt:lpstr>COM!Print_Area</vt:lpstr>
      <vt:lpstr>ot!Print_Area</vt:lpstr>
      <vt:lpstr>'PROJECT (2)'!Print_Area</vt:lpstr>
      <vt:lpstr>COM!Print_Titles</vt:lpstr>
      <vt:lpstr>ot!Print_Titles</vt:lpstr>
      <vt:lpstr>'PROJECT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Vikas</cp:lastModifiedBy>
  <cp:lastPrinted>2023-04-06T07:18:08Z</cp:lastPrinted>
  <dcterms:created xsi:type="dcterms:W3CDTF">2017-11-05T04:48:35Z</dcterms:created>
  <dcterms:modified xsi:type="dcterms:W3CDTF">2023-04-06T07:20:22Z</dcterms:modified>
</cp:coreProperties>
</file>